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eoM\OneDrive - WCMC\Biodiversity Indicators\"/>
    </mc:Choice>
  </mc:AlternateContent>
  <xr:revisionPtr revIDLastSave="0" documentId="8_{6CEFB082-E63C-4AC3-B5B6-F7F0C6D569E3}" xr6:coauthVersionLast="44" xr6:coauthVersionMax="44" xr10:uidLastSave="{00000000-0000-0000-0000-000000000000}"/>
  <bookViews>
    <workbookView xWindow="-120" yWindow="-120" windowWidth="29040" windowHeight="15840" firstSheet="2" activeTab="2" xr2:uid="{00000000-000D-0000-FFFF-FFFF00000000}"/>
  </bookViews>
  <sheets>
    <sheet name="Readme" sheetId="5" r:id="rId1"/>
    <sheet name="Back-end" sheetId="4" state="hidden" r:id="rId2"/>
    <sheet name="Dashboard"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 i="3" l="1"/>
  <c r="P17" i="3"/>
  <c r="P18" i="3"/>
  <c r="P19" i="3"/>
  <c r="P20" i="3"/>
  <c r="P21" i="3"/>
  <c r="P22" i="3"/>
  <c r="P23" i="3"/>
  <c r="P24" i="3"/>
  <c r="P25" i="3"/>
  <c r="P26" i="3"/>
  <c r="P27" i="3"/>
  <c r="P28" i="3"/>
  <c r="P29" i="3"/>
  <c r="P30" i="3"/>
  <c r="P31" i="3"/>
  <c r="P32" i="3"/>
  <c r="P33" i="3"/>
  <c r="P34" i="3"/>
  <c r="D16" i="3" l="1"/>
  <c r="D17" i="3"/>
  <c r="D18" i="3"/>
  <c r="D19" i="3"/>
  <c r="D20" i="3"/>
  <c r="D21" i="3"/>
  <c r="D22" i="3"/>
  <c r="D23" i="3"/>
  <c r="D24" i="3"/>
  <c r="D25" i="3"/>
  <c r="D26" i="3"/>
  <c r="D27" i="3"/>
  <c r="D28" i="3"/>
  <c r="D29" i="3"/>
  <c r="D30" i="3"/>
  <c r="D31" i="3"/>
  <c r="D32" i="3"/>
  <c r="D33" i="3"/>
  <c r="D34" i="3"/>
  <c r="D15" i="3"/>
  <c r="S4" i="4" l="1"/>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3"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3" i="4"/>
  <c r="K4" i="4"/>
  <c r="K5" i="4"/>
  <c r="K6" i="4"/>
  <c r="Q15" i="3" l="1"/>
  <c r="L4" i="4"/>
  <c r="L5" i="4"/>
  <c r="M5" i="4" s="1"/>
  <c r="I17" i="3" s="1"/>
  <c r="L6" i="4"/>
  <c r="M6" i="4" s="1"/>
  <c r="I18" i="3" s="1"/>
  <c r="L7" i="4"/>
  <c r="M7" i="4" s="1"/>
  <c r="I19" i="3" s="1"/>
  <c r="L8" i="4"/>
  <c r="M8" i="4" s="1"/>
  <c r="I20" i="3" s="1"/>
  <c r="L9" i="4"/>
  <c r="M9" i="4" s="1"/>
  <c r="I21" i="3" s="1"/>
  <c r="L10" i="4"/>
  <c r="M10" i="4" s="1"/>
  <c r="I22" i="3" s="1"/>
  <c r="L11" i="4"/>
  <c r="M11" i="4" s="1"/>
  <c r="I23" i="3" s="1"/>
  <c r="L12" i="4"/>
  <c r="M12" i="4" s="1"/>
  <c r="I24" i="3" s="1"/>
  <c r="L13" i="4"/>
  <c r="M13" i="4" s="1"/>
  <c r="I25" i="3" s="1"/>
  <c r="L14" i="4"/>
  <c r="M14" i="4" s="1"/>
  <c r="I26" i="3" s="1"/>
  <c r="L15" i="4"/>
  <c r="M15" i="4" s="1"/>
  <c r="I27" i="3" s="1"/>
  <c r="L16" i="4"/>
  <c r="M16" i="4" s="1"/>
  <c r="I28" i="3" s="1"/>
  <c r="L17" i="4"/>
  <c r="M17" i="4" s="1"/>
  <c r="I29" i="3" s="1"/>
  <c r="L18" i="4"/>
  <c r="M18" i="4" s="1"/>
  <c r="I30" i="3" s="1"/>
  <c r="L19" i="4"/>
  <c r="M19" i="4" s="1"/>
  <c r="I31" i="3" s="1"/>
  <c r="L20" i="4"/>
  <c r="L21" i="4"/>
  <c r="M21" i="4" s="1"/>
  <c r="I33" i="3" s="1"/>
  <c r="L22" i="4"/>
  <c r="L23" i="4"/>
  <c r="M23" i="4" s="1"/>
  <c r="L24" i="4"/>
  <c r="M24" i="4" s="1"/>
  <c r="L25" i="4"/>
  <c r="M25" i="4" s="1"/>
  <c r="L26" i="4"/>
  <c r="M26" i="4" s="1"/>
  <c r="L27" i="4"/>
  <c r="M27" i="4" s="1"/>
  <c r="L28" i="4"/>
  <c r="M28" i="4" s="1"/>
  <c r="L29" i="4"/>
  <c r="M29" i="4" s="1"/>
  <c r="L30" i="4"/>
  <c r="L31" i="4"/>
  <c r="M31" i="4" s="1"/>
  <c r="L32" i="4"/>
  <c r="M32" i="4" s="1"/>
  <c r="L33" i="4"/>
  <c r="M33" i="4" s="1"/>
  <c r="L34" i="4"/>
  <c r="M34" i="4" s="1"/>
  <c r="L35" i="4"/>
  <c r="M35" i="4" s="1"/>
  <c r="L36" i="4"/>
  <c r="M36" i="4" s="1"/>
  <c r="L37" i="4"/>
  <c r="M37" i="4" s="1"/>
  <c r="L38" i="4"/>
  <c r="M38" i="4" s="1"/>
  <c r="L39" i="4"/>
  <c r="M39" i="4" s="1"/>
  <c r="L40" i="4"/>
  <c r="M40" i="4" s="1"/>
  <c r="L41" i="4"/>
  <c r="M41" i="4" s="1"/>
  <c r="L42" i="4"/>
  <c r="M42" i="4" s="1"/>
  <c r="L43" i="4"/>
  <c r="M43" i="4" s="1"/>
  <c r="L44" i="4"/>
  <c r="M44" i="4" s="1"/>
  <c r="L45" i="4"/>
  <c r="M45" i="4" s="1"/>
  <c r="L46" i="4"/>
  <c r="L47" i="4"/>
  <c r="M47" i="4" s="1"/>
  <c r="L48" i="4"/>
  <c r="M48" i="4" s="1"/>
  <c r="L49" i="4"/>
  <c r="M49" i="4" s="1"/>
  <c r="L50" i="4"/>
  <c r="M50" i="4" s="1"/>
  <c r="L51" i="4"/>
  <c r="M51" i="4" s="1"/>
  <c r="L52" i="4"/>
  <c r="M52" i="4" s="1"/>
  <c r="L53" i="4"/>
  <c r="M53" i="4" s="1"/>
  <c r="L54" i="4"/>
  <c r="L55" i="4"/>
  <c r="M55" i="4" s="1"/>
  <c r="L56" i="4"/>
  <c r="M56" i="4" s="1"/>
  <c r="L57" i="4"/>
  <c r="M57" i="4" s="1"/>
  <c r="L58" i="4"/>
  <c r="M58" i="4" s="1"/>
  <c r="L59" i="4"/>
  <c r="M59" i="4" s="1"/>
  <c r="L60" i="4"/>
  <c r="L61" i="4"/>
  <c r="L62" i="4"/>
  <c r="L63" i="4"/>
  <c r="M63" i="4" s="1"/>
  <c r="L64" i="4"/>
  <c r="M64" i="4" s="1"/>
  <c r="L65" i="4"/>
  <c r="M65" i="4" s="1"/>
  <c r="L66" i="4"/>
  <c r="M66" i="4" s="1"/>
  <c r="L67" i="4"/>
  <c r="M67" i="4" s="1"/>
  <c r="L68" i="4"/>
  <c r="L69" i="4"/>
  <c r="M69" i="4" s="1"/>
  <c r="L70" i="4"/>
  <c r="L71" i="4"/>
  <c r="M71" i="4" s="1"/>
  <c r="L72" i="4"/>
  <c r="L73" i="4"/>
  <c r="M73" i="4" s="1"/>
  <c r="L74" i="4"/>
  <c r="M74" i="4" s="1"/>
  <c r="L75" i="4"/>
  <c r="M75" i="4" s="1"/>
  <c r="L76" i="4"/>
  <c r="L77" i="4"/>
  <c r="M77" i="4" s="1"/>
  <c r="L78" i="4"/>
  <c r="L79" i="4"/>
  <c r="M79" i="4" s="1"/>
  <c r="L80" i="4"/>
  <c r="M80" i="4" s="1"/>
  <c r="L81" i="4"/>
  <c r="M81" i="4" s="1"/>
  <c r="L82" i="4"/>
  <c r="M82" i="4" s="1"/>
  <c r="L83" i="4"/>
  <c r="M83" i="4" s="1"/>
  <c r="L84" i="4"/>
  <c r="L85" i="4"/>
  <c r="M85" i="4" s="1"/>
  <c r="L86" i="4"/>
  <c r="L87" i="4"/>
  <c r="M87" i="4" s="1"/>
  <c r="L88" i="4"/>
  <c r="M88" i="4" s="1"/>
  <c r="L89" i="4"/>
  <c r="M89" i="4" s="1"/>
  <c r="L90" i="4"/>
  <c r="M90" i="4" s="1"/>
  <c r="L91" i="4"/>
  <c r="M91" i="4" s="1"/>
  <c r="L92" i="4"/>
  <c r="M92" i="4" s="1"/>
  <c r="L93" i="4"/>
  <c r="M93" i="4" s="1"/>
  <c r="L94" i="4"/>
  <c r="L95" i="4"/>
  <c r="M95" i="4" s="1"/>
  <c r="L96" i="4"/>
  <c r="M96" i="4" s="1"/>
  <c r="L97" i="4"/>
  <c r="M97" i="4" s="1"/>
  <c r="L98" i="4"/>
  <c r="M98" i="4" s="1"/>
  <c r="L99" i="4"/>
  <c r="M99" i="4" s="1"/>
  <c r="L100" i="4"/>
  <c r="L101" i="4"/>
  <c r="M101" i="4" s="1"/>
  <c r="L102" i="4"/>
  <c r="L103" i="4"/>
  <c r="M103" i="4" s="1"/>
  <c r="L104" i="4"/>
  <c r="M104" i="4" s="1"/>
  <c r="L105" i="4"/>
  <c r="M105" i="4" s="1"/>
  <c r="L106" i="4"/>
  <c r="M106" i="4" s="1"/>
  <c r="L107" i="4"/>
  <c r="M107" i="4" s="1"/>
  <c r="L108" i="4"/>
  <c r="M108" i="4" s="1"/>
  <c r="L109" i="4"/>
  <c r="M109" i="4" s="1"/>
  <c r="L110" i="4"/>
  <c r="M110" i="4" s="1"/>
  <c r="L111" i="4"/>
  <c r="M111" i="4" s="1"/>
  <c r="L112" i="4"/>
  <c r="M112" i="4" s="1"/>
  <c r="L113" i="4"/>
  <c r="M113" i="4" s="1"/>
  <c r="L114" i="4"/>
  <c r="M114" i="4" s="1"/>
  <c r="L115" i="4"/>
  <c r="M115" i="4" s="1"/>
  <c r="L116" i="4"/>
  <c r="M116" i="4" s="1"/>
  <c r="L117" i="4"/>
  <c r="M117" i="4" s="1"/>
  <c r="L118" i="4"/>
  <c r="L119" i="4"/>
  <c r="M119" i="4" s="1"/>
  <c r="L120" i="4"/>
  <c r="M120" i="4" s="1"/>
  <c r="L121" i="4"/>
  <c r="M121" i="4" s="1"/>
  <c r="L3" i="4"/>
  <c r="M20" i="4"/>
  <c r="I32" i="3" s="1"/>
  <c r="M22" i="4"/>
  <c r="I34" i="3" s="1"/>
  <c r="M30" i="4"/>
  <c r="M46" i="4"/>
  <c r="M54" i="4"/>
  <c r="M60" i="4"/>
  <c r="M61" i="4"/>
  <c r="M62" i="4"/>
  <c r="M68" i="4"/>
  <c r="M70" i="4"/>
  <c r="M72" i="4"/>
  <c r="M76" i="4"/>
  <c r="M78" i="4"/>
  <c r="M84" i="4"/>
  <c r="M86" i="4"/>
  <c r="M94" i="4"/>
  <c r="M100" i="4"/>
  <c r="M102" i="4"/>
  <c r="M118" i="4"/>
  <c r="M4" i="4" l="1"/>
  <c r="I16" i="3" s="1"/>
  <c r="M3" i="4"/>
  <c r="I15" i="3" s="1"/>
  <c r="T4" i="4"/>
  <c r="T5" i="4"/>
  <c r="T6" i="4"/>
  <c r="T7" i="4"/>
  <c r="T8" i="4"/>
  <c r="T9" i="4"/>
  <c r="T10" i="4"/>
  <c r="T11" i="4"/>
  <c r="T12" i="4"/>
  <c r="T13" i="4"/>
  <c r="U13" i="4" s="1"/>
  <c r="L25" i="3" s="1"/>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U45" i="4" s="1"/>
  <c r="T46" i="4"/>
  <c r="T47" i="4"/>
  <c r="T48" i="4"/>
  <c r="T49" i="4"/>
  <c r="U49" i="4" s="1"/>
  <c r="T50" i="4"/>
  <c r="T51" i="4"/>
  <c r="T52" i="4"/>
  <c r="T53" i="4"/>
  <c r="U53" i="4" s="1"/>
  <c r="T54" i="4"/>
  <c r="T55" i="4"/>
  <c r="T56" i="4"/>
  <c r="U56" i="4" s="1"/>
  <c r="T57" i="4"/>
  <c r="U57" i="4" s="1"/>
  <c r="T58" i="4"/>
  <c r="T59" i="4"/>
  <c r="T60" i="4"/>
  <c r="U60" i="4" s="1"/>
  <c r="T61" i="4"/>
  <c r="U61" i="4" s="1"/>
  <c r="T62" i="4"/>
  <c r="U62" i="4" s="1"/>
  <c r="T63" i="4"/>
  <c r="T64" i="4"/>
  <c r="U64" i="4" s="1"/>
  <c r="T65" i="4"/>
  <c r="T66" i="4"/>
  <c r="T67" i="4"/>
  <c r="T68" i="4"/>
  <c r="T69" i="4"/>
  <c r="T70" i="4"/>
  <c r="T71" i="4"/>
  <c r="T72" i="4"/>
  <c r="U72" i="4" s="1"/>
  <c r="T73" i="4"/>
  <c r="T74" i="4"/>
  <c r="T75" i="4"/>
  <c r="U75" i="4" s="1"/>
  <c r="T76" i="4"/>
  <c r="T77" i="4"/>
  <c r="T78" i="4"/>
  <c r="T79" i="4"/>
  <c r="U79" i="4" s="1"/>
  <c r="T80" i="4"/>
  <c r="U80" i="4" s="1"/>
  <c r="T81" i="4"/>
  <c r="U81" i="4" s="1"/>
  <c r="T82" i="4"/>
  <c r="U82" i="4" s="1"/>
  <c r="T83" i="4"/>
  <c r="T84" i="4"/>
  <c r="T85" i="4"/>
  <c r="U85" i="4" s="1"/>
  <c r="T86" i="4"/>
  <c r="T87" i="4"/>
  <c r="T88" i="4"/>
  <c r="U88" i="4" s="1"/>
  <c r="T89" i="4"/>
  <c r="T90" i="4"/>
  <c r="U90" i="4" s="1"/>
  <c r="T91" i="4"/>
  <c r="T92" i="4"/>
  <c r="T93" i="4"/>
  <c r="U93" i="4" s="1"/>
  <c r="T94" i="4"/>
  <c r="T95" i="4"/>
  <c r="T96" i="4"/>
  <c r="U96" i="4" s="1"/>
  <c r="T97" i="4"/>
  <c r="U97" i="4" s="1"/>
  <c r="T98" i="4"/>
  <c r="T99" i="4"/>
  <c r="T100" i="4"/>
  <c r="T101" i="4"/>
  <c r="U101" i="4" s="1"/>
  <c r="T102" i="4"/>
  <c r="U102" i="4" s="1"/>
  <c r="T103" i="4"/>
  <c r="T104" i="4"/>
  <c r="T105" i="4"/>
  <c r="U105" i="4" s="1"/>
  <c r="T106" i="4"/>
  <c r="T107" i="4"/>
  <c r="T108" i="4"/>
  <c r="T109" i="4"/>
  <c r="U109" i="4" s="1"/>
  <c r="T110" i="4"/>
  <c r="T111" i="4"/>
  <c r="T112" i="4"/>
  <c r="T113" i="4"/>
  <c r="U113" i="4" s="1"/>
  <c r="T114" i="4"/>
  <c r="T115" i="4"/>
  <c r="T116" i="4"/>
  <c r="U116" i="4" s="1"/>
  <c r="T117" i="4"/>
  <c r="T118" i="4"/>
  <c r="T119" i="4"/>
  <c r="U119" i="4" s="1"/>
  <c r="T120" i="4"/>
  <c r="U120" i="4" s="1"/>
  <c r="T121" i="4"/>
  <c r="U121" i="4" s="1"/>
  <c r="T122" i="4"/>
  <c r="U122" i="4" s="1"/>
  <c r="T123" i="4"/>
  <c r="T124" i="4"/>
  <c r="T125" i="4"/>
  <c r="U125" i="4" s="1"/>
  <c r="T126" i="4"/>
  <c r="T127" i="4"/>
  <c r="T128" i="4"/>
  <c r="U128" i="4" s="1"/>
  <c r="T129" i="4"/>
  <c r="U129" i="4" s="1"/>
  <c r="T130" i="4"/>
  <c r="T131" i="4"/>
  <c r="T132" i="4"/>
  <c r="U132" i="4" s="1"/>
  <c r="T133" i="4"/>
  <c r="U133" i="4" s="1"/>
  <c r="T134" i="4"/>
  <c r="U134" i="4" s="1"/>
  <c r="T135" i="4"/>
  <c r="T136" i="4"/>
  <c r="T137" i="4"/>
  <c r="U137" i="4" s="1"/>
  <c r="T138" i="4"/>
  <c r="T139" i="4"/>
  <c r="T140" i="4"/>
  <c r="U140" i="4" s="1"/>
  <c r="T141" i="4"/>
  <c r="U141" i="4" s="1"/>
  <c r="T142" i="4"/>
  <c r="T143" i="4"/>
  <c r="T144" i="4"/>
  <c r="T145" i="4"/>
  <c r="U145" i="4" s="1"/>
  <c r="T146" i="4"/>
  <c r="U146" i="4" s="1"/>
  <c r="T147" i="4"/>
  <c r="T148" i="4"/>
  <c r="T149" i="4"/>
  <c r="T150" i="4"/>
  <c r="T151" i="4"/>
  <c r="U151" i="4" s="1"/>
  <c r="T152" i="4"/>
  <c r="U152" i="4" s="1"/>
  <c r="T153" i="4"/>
  <c r="U153" i="4" s="1"/>
  <c r="T154" i="4"/>
  <c r="U154" i="4" s="1"/>
  <c r="T155" i="4"/>
  <c r="T156" i="4"/>
  <c r="T157" i="4"/>
  <c r="U157" i="4" s="1"/>
  <c r="T158" i="4"/>
  <c r="T159" i="4"/>
  <c r="T160" i="4"/>
  <c r="U160" i="4" s="1"/>
  <c r="T161" i="4"/>
  <c r="U161" i="4" s="1"/>
  <c r="T162" i="4"/>
  <c r="T163" i="4"/>
  <c r="T164" i="4"/>
  <c r="T165" i="4"/>
  <c r="U165" i="4" s="1"/>
  <c r="T166" i="4"/>
  <c r="U166" i="4" s="1"/>
  <c r="T167" i="4"/>
  <c r="T168" i="4"/>
  <c r="T169" i="4"/>
  <c r="T170" i="4"/>
  <c r="T171" i="4"/>
  <c r="U171" i="4" s="1"/>
  <c r="T172" i="4"/>
  <c r="T173" i="4"/>
  <c r="T174" i="4"/>
  <c r="T175" i="4"/>
  <c r="T176" i="4"/>
  <c r="T177" i="4"/>
  <c r="U177" i="4" s="1"/>
  <c r="T178" i="4"/>
  <c r="T179" i="4"/>
  <c r="T180" i="4"/>
  <c r="U180" i="4" s="1"/>
  <c r="T181" i="4"/>
  <c r="U181" i="4" s="1"/>
  <c r="T182" i="4"/>
  <c r="T183" i="4"/>
  <c r="U183" i="4" s="1"/>
  <c r="T184" i="4"/>
  <c r="U184" i="4" s="1"/>
  <c r="T185" i="4"/>
  <c r="U185" i="4" s="1"/>
  <c r="T186" i="4"/>
  <c r="U186" i="4" s="1"/>
  <c r="T187" i="4"/>
  <c r="T188" i="4"/>
  <c r="U188" i="4" s="1"/>
  <c r="T189" i="4"/>
  <c r="U189" i="4" s="1"/>
  <c r="T190" i="4"/>
  <c r="T191" i="4"/>
  <c r="T192" i="4"/>
  <c r="U192" i="4" s="1"/>
  <c r="T193" i="4"/>
  <c r="U193" i="4" s="1"/>
  <c r="T194" i="4"/>
  <c r="T195" i="4"/>
  <c r="T196" i="4"/>
  <c r="T197" i="4"/>
  <c r="U197" i="4" s="1"/>
  <c r="T198" i="4"/>
  <c r="T199" i="4"/>
  <c r="T200" i="4"/>
  <c r="U200" i="4" s="1"/>
  <c r="T201" i="4"/>
  <c r="T202" i="4"/>
  <c r="T203" i="4"/>
  <c r="U203" i="4" s="1"/>
  <c r="T204" i="4"/>
  <c r="T205" i="4"/>
  <c r="T206" i="4"/>
  <c r="T207" i="4"/>
  <c r="U207" i="4" s="1"/>
  <c r="T208" i="4"/>
  <c r="U208" i="4" s="1"/>
  <c r="T209" i="4"/>
  <c r="U209" i="4" s="1"/>
  <c r="T210" i="4"/>
  <c r="T211" i="4"/>
  <c r="T212" i="4"/>
  <c r="T213" i="4"/>
  <c r="U213" i="4" s="1"/>
  <c r="T214" i="4"/>
  <c r="T215" i="4"/>
  <c r="T216" i="4"/>
  <c r="U216" i="4" s="1"/>
  <c r="T217" i="4"/>
  <c r="U217" i="4" s="1"/>
  <c r="T218" i="4"/>
  <c r="T219" i="4"/>
  <c r="T220" i="4"/>
  <c r="T221" i="4"/>
  <c r="U221" i="4" s="1"/>
  <c r="T222" i="4"/>
  <c r="T223" i="4"/>
  <c r="T224" i="4"/>
  <c r="T225" i="4"/>
  <c r="U225" i="4" s="1"/>
  <c r="T226" i="4"/>
  <c r="T227" i="4"/>
  <c r="T228" i="4"/>
  <c r="U228" i="4" s="1"/>
  <c r="T229" i="4"/>
  <c r="U229" i="4" s="1"/>
  <c r="T230" i="4"/>
  <c r="U230" i="4" s="1"/>
  <c r="T231" i="4"/>
  <c r="T232" i="4"/>
  <c r="T233" i="4"/>
  <c r="T234" i="4"/>
  <c r="T235" i="4"/>
  <c r="U235" i="4" s="1"/>
  <c r="T236" i="4"/>
  <c r="T237" i="4"/>
  <c r="T238" i="4"/>
  <c r="T239" i="4"/>
  <c r="T240" i="4"/>
  <c r="T241" i="4"/>
  <c r="U241" i="4" s="1"/>
  <c r="T242" i="4"/>
  <c r="T243" i="4"/>
  <c r="T244" i="4"/>
  <c r="U244" i="4" s="1"/>
  <c r="T245" i="4"/>
  <c r="U245" i="4" s="1"/>
  <c r="T246" i="4"/>
  <c r="T247" i="4"/>
  <c r="T248" i="4"/>
  <c r="U248" i="4" s="1"/>
  <c r="T249" i="4"/>
  <c r="U249" i="4" s="1"/>
  <c r="T250" i="4"/>
  <c r="T251" i="4"/>
  <c r="T252" i="4"/>
  <c r="U252" i="4" s="1"/>
  <c r="T253" i="4"/>
  <c r="U253" i="4" s="1"/>
  <c r="T254" i="4"/>
  <c r="T255" i="4"/>
  <c r="T256" i="4"/>
  <c r="U256" i="4" s="1"/>
  <c r="T257" i="4"/>
  <c r="T258" i="4"/>
  <c r="T259" i="4"/>
  <c r="T260" i="4"/>
  <c r="T261" i="4"/>
  <c r="S262" i="4"/>
  <c r="T262" i="4"/>
  <c r="S263" i="4"/>
  <c r="T263" i="4"/>
  <c r="S264" i="4"/>
  <c r="T264" i="4"/>
  <c r="S265" i="4"/>
  <c r="T265" i="4"/>
  <c r="S266" i="4"/>
  <c r="T266" i="4"/>
  <c r="S267" i="4"/>
  <c r="T267" i="4"/>
  <c r="S268" i="4"/>
  <c r="T268" i="4"/>
  <c r="S269" i="4"/>
  <c r="T269" i="4"/>
  <c r="T3" i="4"/>
  <c r="U262" i="4" l="1"/>
  <c r="U267" i="4"/>
  <c r="U21" i="4"/>
  <c r="L33" i="3" s="1"/>
  <c r="U16" i="4"/>
  <c r="L28" i="3" s="1"/>
  <c r="U32" i="4"/>
  <c r="U29" i="4"/>
  <c r="U10" i="4"/>
  <c r="L22" i="3" s="1"/>
  <c r="U40" i="4"/>
  <c r="U237" i="4"/>
  <c r="U233" i="4"/>
  <c r="U218" i="4"/>
  <c r="U215" i="4"/>
  <c r="U163" i="4"/>
  <c r="U149" i="4"/>
  <c r="U126" i="4"/>
  <c r="U112" i="4"/>
  <c r="U104" i="4"/>
  <c r="U89" i="4"/>
  <c r="U70" i="4"/>
  <c r="U48" i="4"/>
  <c r="U148" i="4"/>
  <c r="U240" i="4"/>
  <c r="U107" i="4"/>
  <c r="U92" i="4"/>
  <c r="U77" i="4"/>
  <c r="U73" i="4"/>
  <c r="U69" i="4"/>
  <c r="U65" i="4"/>
  <c r="U58" i="4"/>
  <c r="U55" i="4"/>
  <c r="U51" i="4"/>
  <c r="U254" i="4"/>
  <c r="U232" i="4"/>
  <c r="U269" i="4"/>
  <c r="U265" i="4"/>
  <c r="U261" i="4"/>
  <c r="U257" i="4"/>
  <c r="U250" i="4"/>
  <c r="U247" i="4"/>
  <c r="U224" i="4"/>
  <c r="U198" i="4"/>
  <c r="U173" i="4"/>
  <c r="U169" i="4"/>
  <c r="U144" i="4"/>
  <c r="U136" i="4"/>
  <c r="U99" i="4"/>
  <c r="U19" i="4"/>
  <c r="L31" i="3" s="1"/>
  <c r="U12" i="4"/>
  <c r="L24" i="3" s="1"/>
  <c r="U8" i="4"/>
  <c r="L20" i="3" s="1"/>
  <c r="U210" i="4"/>
  <c r="U264" i="4"/>
  <c r="U227" i="4"/>
  <c r="U205" i="4"/>
  <c r="U201" i="4"/>
  <c r="U190" i="4"/>
  <c r="U176" i="4"/>
  <c r="U168" i="4"/>
  <c r="U143" i="4"/>
  <c r="U139" i="4"/>
  <c r="U117" i="4"/>
  <c r="U87" i="4"/>
  <c r="U159" i="4"/>
  <c r="U220" i="4"/>
  <c r="U156" i="4"/>
  <c r="U25" i="4"/>
  <c r="U260" i="4"/>
  <c r="U196" i="4"/>
  <c r="U115" i="4"/>
  <c r="U95" i="4"/>
  <c r="U68" i="4"/>
  <c r="U47" i="4"/>
  <c r="U266" i="4"/>
  <c r="U246" i="4"/>
  <c r="U236" i="4"/>
  <c r="U219" i="4"/>
  <c r="U202" i="4"/>
  <c r="U199" i="4"/>
  <c r="U182" i="4"/>
  <c r="U172" i="4"/>
  <c r="U155" i="4"/>
  <c r="U138" i="4"/>
  <c r="U135" i="4"/>
  <c r="U118" i="4"/>
  <c r="U108" i="4"/>
  <c r="U91" i="4"/>
  <c r="U74" i="4"/>
  <c r="U71" i="4"/>
  <c r="U50" i="4"/>
  <c r="U43" i="4"/>
  <c r="U28" i="4"/>
  <c r="U24" i="4"/>
  <c r="U5" i="4"/>
  <c r="L17" i="3" s="1"/>
  <c r="U226" i="4"/>
  <c r="U162" i="4"/>
  <c r="U98" i="4"/>
  <c r="U78" i="4"/>
  <c r="U263" i="4"/>
  <c r="U259" i="4"/>
  <c r="U242" i="4"/>
  <c r="U239" i="4"/>
  <c r="U222" i="4"/>
  <c r="U212" i="4"/>
  <c r="U195" i="4"/>
  <c r="U178" i="4"/>
  <c r="U175" i="4"/>
  <c r="U158" i="4"/>
  <c r="U131" i="4"/>
  <c r="U124" i="4"/>
  <c r="U114" i="4"/>
  <c r="U111" i="4"/>
  <c r="U94" i="4"/>
  <c r="U84" i="4"/>
  <c r="U67" i="4"/>
  <c r="U243" i="4"/>
  <c r="U223" i="4"/>
  <c r="U179" i="4"/>
  <c r="U255" i="4"/>
  <c r="U211" i="4"/>
  <c r="U194" i="4"/>
  <c r="U174" i="4"/>
  <c r="U164" i="4"/>
  <c r="U147" i="4"/>
  <c r="U130" i="4"/>
  <c r="U127" i="4"/>
  <c r="U110" i="4"/>
  <c r="U100" i="4"/>
  <c r="U83" i="4"/>
  <c r="U66" i="4"/>
  <c r="U63" i="4"/>
  <c r="U206" i="4"/>
  <c r="U142" i="4"/>
  <c r="U258" i="4"/>
  <c r="U238" i="4"/>
  <c r="U191" i="4"/>
  <c r="U268" i="4"/>
  <c r="U251" i="4"/>
  <c r="U234" i="4"/>
  <c r="U231" i="4"/>
  <c r="U214" i="4"/>
  <c r="U204" i="4"/>
  <c r="U187" i="4"/>
  <c r="U170" i="4"/>
  <c r="U167" i="4"/>
  <c r="U150" i="4"/>
  <c r="U123" i="4"/>
  <c r="U106" i="4"/>
  <c r="U103" i="4"/>
  <c r="U86" i="4"/>
  <c r="U76" i="4"/>
  <c r="U59" i="4"/>
  <c r="U41" i="4"/>
  <c r="U37" i="4"/>
  <c r="U33" i="4"/>
  <c r="U26" i="4"/>
  <c r="U36" i="4"/>
  <c r="U42" i="4"/>
  <c r="U39" i="4"/>
  <c r="U52" i="4"/>
  <c r="U35" i="4"/>
  <c r="U46" i="4"/>
  <c r="U38" i="4"/>
  <c r="U54" i="4"/>
  <c r="U44" i="4"/>
  <c r="U3" i="4"/>
  <c r="L15" i="3" s="1"/>
  <c r="U17" i="4"/>
  <c r="L29" i="3" s="1"/>
  <c r="U14" i="4"/>
  <c r="L26" i="3" s="1"/>
  <c r="U7" i="4"/>
  <c r="L19" i="3" s="1"/>
  <c r="U6" i="4"/>
  <c r="L18" i="3" s="1"/>
  <c r="U31" i="4"/>
  <c r="U27" i="4"/>
  <c r="U20" i="4"/>
  <c r="L32" i="3" s="1"/>
  <c r="U9" i="4"/>
  <c r="L21" i="3" s="1"/>
  <c r="U34" i="4"/>
  <c r="U30" i="4"/>
  <c r="U23" i="4"/>
  <c r="U22" i="4"/>
  <c r="L34" i="3" s="1"/>
  <c r="U15" i="4"/>
  <c r="L27" i="3" s="1"/>
  <c r="U18" i="4"/>
  <c r="L30" i="3" s="1"/>
  <c r="U11" i="4"/>
  <c r="L23" i="3" s="1"/>
  <c r="U4" i="4"/>
  <c r="L16" i="3" s="1"/>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Q25" i="3" l="1"/>
  <c r="Q26" i="3"/>
  <c r="Q27" i="3"/>
  <c r="Q28" i="3"/>
  <c r="Q29" i="3"/>
  <c r="Q30" i="3"/>
  <c r="Q31" i="3"/>
  <c r="Q32" i="3"/>
  <c r="Q33" i="3"/>
  <c r="Q34" i="3"/>
  <c r="Q21" i="3"/>
  <c r="Q22" i="3"/>
  <c r="Q23" i="3"/>
  <c r="Q24" i="3"/>
  <c r="J3" i="4" l="1"/>
  <c r="Q16" i="3" l="1"/>
  <c r="Q17" i="3"/>
  <c r="Q18" i="3"/>
  <c r="Q19" i="3"/>
  <c r="Q20" i="3"/>
  <c r="P15" i="3"/>
  <c r="J80" i="4" l="1"/>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alcChain>
</file>

<file path=xl/sharedStrings.xml><?xml version="1.0" encoding="utf-8"?>
<sst xmlns="http://schemas.openxmlformats.org/spreadsheetml/2006/main" count="66" uniqueCount="51">
  <si>
    <t xml:space="preserve">README:
This dashboard tool is for use in conjunction with the Biodiversity Indicators for Site-based Impacts methodology V.3.2 for use in the calculation of State-Pressure-Response scores for sites in Stage 2 of the methodology.
</t>
  </si>
  <si>
    <r>
      <rPr>
        <b/>
        <sz val="11"/>
        <color theme="1"/>
        <rFont val="Calibri"/>
        <family val="2"/>
        <scheme val="minor"/>
      </rPr>
      <t>State:</t>
    </r>
    <r>
      <rPr>
        <sz val="11"/>
        <color theme="1"/>
        <rFont val="Calibri"/>
        <family val="2"/>
        <scheme val="minor"/>
      </rPr>
      <t xml:space="preserve">
State is calculated as either population or area remaining depending on whether the priority biodiversity feature is a species or habitat.
Population remaining = Current population      X 100
                                                Baseline population
Habitat Remaining = Current area X 100%
                                          Baseline area 
An assessment  of habitat quality is required and the score needs to be adjusted to reflect any degradation in habitat quality. If an area of habitat has been degraded then the total area should be adjusted by an estimate of degradation. E.g. if 100ha have been degraded by 10% then the area used for calculating remaining habitat should be reduced by 10% (i.e 90ha)
Once this calculation has been carried out, input the population or habitat remaining into the '% remaining cell'
State is scored as follows:
&gt;90% = Good
70-90% =  Moderate
0-70% = Poor
</t>
    </r>
  </si>
  <si>
    <r>
      <t xml:space="preserve">Pressure:
</t>
    </r>
    <r>
      <rPr>
        <sz val="11"/>
        <color theme="1"/>
        <rFont val="Calibri"/>
        <family val="2"/>
        <scheme val="minor"/>
      </rPr>
      <t>Pressure is assessed based on its timing, scope and severity.
The following categories are provided for quantifying these aspects.
Timing:
Past  
Happening now
Predicted In Future
Scope:
Few individuals/ small area (&lt; 2%)
Some of population/ area (2-9.9%) 
Much of population/area (9.9-49%) 
Whole population/ area (&gt;50%)
Severity:
No or imperceptible deterioration (&lt; 1 % over 10 years) 
Slow deterioration (1-10% over 10 years or 3 generations) Moderate deterioration (10-30% over 10 years or 3 generations) 
Rapid deterioration (&gt;30% over 10 years or 3 generations)
Each can be selected from the drop down menus.
Timing influences the visual appearance of the dashboard, indicating whether pressure can still be reduced directly.
The score is generated by combining the scope and severity in the matrix below:</t>
    </r>
  </si>
  <si>
    <r>
      <rPr>
        <b/>
        <sz val="11"/>
        <color theme="1"/>
        <rFont val="Calibri"/>
        <family val="2"/>
        <scheme val="minor"/>
      </rPr>
      <t xml:space="preserve">Response:
</t>
    </r>
    <r>
      <rPr>
        <sz val="11"/>
        <color theme="1"/>
        <rFont val="Calibri"/>
        <family val="2"/>
        <scheme val="minor"/>
      </rPr>
      <t>Response is calculated based on the whether mitigation activities have been planned and implemented.
Response is assessed based on the following aspects.
Planning:
No Plan
Basic Plan
Intermediate Plan
Comprehensive Plan
Implementation:
Significantly Behind Schedule
Behind Schedule
On Schedule
Complete
Each can be selected from the drop down menu.
The score is generated by combining the planning and implmentation in the matrix below:</t>
    </r>
  </si>
  <si>
    <t xml:space="preserve">Response </t>
  </si>
  <si>
    <t>Phase</t>
  </si>
  <si>
    <t>Timing</t>
  </si>
  <si>
    <t>Scope</t>
  </si>
  <si>
    <t>Severity</t>
  </si>
  <si>
    <t>Score</t>
  </si>
  <si>
    <t>Planning</t>
  </si>
  <si>
    <t>Implementation</t>
  </si>
  <si>
    <t xml:space="preserve">Planning </t>
  </si>
  <si>
    <t>Pre-project</t>
  </si>
  <si>
    <t>Past</t>
  </si>
  <si>
    <t>Few individuals/small area (&lt;2%)</t>
  </si>
  <si>
    <t>No or imperceptible deterioration (&lt;1% over 10 years)</t>
  </si>
  <si>
    <t>No Plan</t>
  </si>
  <si>
    <t>Not Started</t>
  </si>
  <si>
    <t>Construction</t>
  </si>
  <si>
    <t>Happening Now</t>
  </si>
  <si>
    <t>Some of population/area (2-9.9%)</t>
  </si>
  <si>
    <t>Slow deterioration (1- &lt;10% over 10 years or 3 generations)</t>
  </si>
  <si>
    <t>Basic Plan</t>
  </si>
  <si>
    <t>Significantly Behind Schedule</t>
  </si>
  <si>
    <t>Operation</t>
  </si>
  <si>
    <t>Predicted In Future</t>
  </si>
  <si>
    <t>Most of population/area (10-49%)</t>
  </si>
  <si>
    <t>Moderate deterioration (10-30% over 10 years or 3 generations)</t>
  </si>
  <si>
    <t>Intermediate Plan</t>
  </si>
  <si>
    <t>Behind Schedule</t>
  </si>
  <si>
    <t>Decommissioning</t>
  </si>
  <si>
    <r>
      <t>Whole population/area (</t>
    </r>
    <r>
      <rPr>
        <sz val="11"/>
        <rFont val="Calibri"/>
        <family val="2"/>
      </rPr>
      <t>≥</t>
    </r>
    <r>
      <rPr>
        <sz val="11"/>
        <rFont val="Calibri"/>
        <family val="2"/>
        <scheme val="minor"/>
      </rPr>
      <t>50%)</t>
    </r>
  </si>
  <si>
    <t>Rapid deterioration (&gt;30% over 10 years or 3 generations)</t>
  </si>
  <si>
    <t>Comprehensive Plan</t>
  </si>
  <si>
    <t>On Schedule</t>
  </si>
  <si>
    <t>Complete</t>
  </si>
  <si>
    <t xml:space="preserve">The dashboard tool allows users to input State-Pressure-Response information for each priority biodiversity feature into the calculator. The tool then generates SPR scores based on Stage 2 of the Biodiveristy Indicators for Site-based Impacts methodology and displays them in the dashboard.
1) Insert name of the priority biodiversity feature.
2) Calculate the % of the population or habitat remaining compared to the baseline
3) Insert the name of the pressure on the priority biodiversity feature (there may be multiple, in which case copy the corresponding State informatioon into the line for the pressure)
4) Select the Timing, Scope and Severity of each pressure from the drop down menu.
5) Select the progress of the response to the pressure from the drop down menus
6) View the results in the corresponding dashboard </t>
  </si>
  <si>
    <t>CALCULATOR</t>
  </si>
  <si>
    <t>DASHBOARD</t>
  </si>
  <si>
    <t>SITE:</t>
  </si>
  <si>
    <t>PHASE</t>
  </si>
  <si>
    <t>STATE</t>
  </si>
  <si>
    <t>SCORE</t>
  </si>
  <si>
    <t>PRESSURE</t>
  </si>
  <si>
    <t>RESPONSE</t>
  </si>
  <si>
    <t>Focal biodiversity feature</t>
  </si>
  <si>
    <t>% remaining</t>
  </si>
  <si>
    <t xml:space="preserve">Pressure </t>
  </si>
  <si>
    <t>FOCAL BIODIVERSITY FEATURE</t>
  </si>
  <si>
    <t>PROJECT-INDUCED PRESSURES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</si>
</sst>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font>
    <font>
      <sz val="11"/>
      <color rgb="FFFFFFFF"/>
      <name val="Calibri"/>
      <family val="2"/>
    </font>
    <font>
      <sz val="11"/>
      <name val="Calibri"/>
      <family val="2"/>
      <scheme val="minor"/>
    </font>
    <font>
      <sz val="11"/>
      <color rgb="FF242729"/>
      <name val="Calibri"/>
      <family val="2"/>
      <scheme val="minor"/>
    </font>
    <font>
      <sz val="11"/>
      <color rgb="FFFF0000"/>
      <name val="Calibri"/>
      <family val="2"/>
      <scheme val="minor"/>
    </font>
    <font>
      <sz val="11"/>
      <color theme="0"/>
      <name val="Calibri"/>
      <family val="2"/>
      <scheme val="minor"/>
    </font>
    <font>
      <sz val="11"/>
      <name val="Calibri"/>
      <family val="2"/>
    </font>
    <font>
      <b/>
      <sz val="11"/>
      <name val="Calibri"/>
      <family val="2"/>
      <scheme val="minor"/>
    </font>
    <font>
      <sz val="14"/>
      <color theme="1"/>
      <name val="Calibri"/>
      <family val="2"/>
      <scheme val="minor"/>
    </font>
    <font>
      <b/>
      <sz val="11"/>
      <color theme="1"/>
      <name val="Calibri"/>
      <family val="2"/>
      <scheme val="minor"/>
    </font>
    <font>
      <b/>
      <sz val="14"/>
      <color theme="0"/>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rgb="FF00B0F0"/>
        <bgColor rgb="FF000000"/>
      </patternFill>
    </fill>
    <fill>
      <patternFill patternType="solid">
        <fgColor rgb="FF9900FF"/>
        <bgColor rgb="FF000000"/>
      </patternFill>
    </fill>
    <fill>
      <patternFill patternType="solid">
        <fgColor rgb="FF7030A0"/>
        <bgColor rgb="FF000000"/>
      </patternFill>
    </fill>
    <fill>
      <patternFill patternType="solid">
        <fgColor rgb="FFCC99FF"/>
        <bgColor rgb="FF000000"/>
      </patternFill>
    </fill>
    <fill>
      <patternFill patternType="solid">
        <fgColor theme="2"/>
        <bgColor rgb="FF000000"/>
      </patternFill>
    </fill>
  </fills>
  <borders count="59">
    <border>
      <left/>
      <right/>
      <top/>
      <bottom/>
      <diagonal/>
    </border>
    <border>
      <left style="thin">
        <color rgb="FF00B0F0"/>
      </left>
      <right style="thin">
        <color rgb="FF00B0F0"/>
      </right>
      <top style="thin">
        <color rgb="FF00B0F0"/>
      </top>
      <bottom style="thin">
        <color rgb="FF00B0F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B0F0"/>
      </left>
      <right/>
      <top style="thin">
        <color rgb="FF00B0F0"/>
      </top>
      <bottom style="thin">
        <color rgb="FF00B0F0"/>
      </bottom>
      <diagonal/>
    </border>
    <border>
      <left style="thin">
        <color theme="0"/>
      </left>
      <right style="thin">
        <color theme="0"/>
      </right>
      <top style="thin">
        <color theme="0"/>
      </top>
      <bottom style="thin">
        <color theme="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bottom style="thin">
        <color rgb="FF00B0F0"/>
      </bottom>
      <diagonal/>
    </border>
    <border>
      <left style="thin">
        <color rgb="FFFFFFFF"/>
      </left>
      <right style="thin">
        <color rgb="FFFFFFFF"/>
      </right>
      <top style="thin">
        <color rgb="FFFFFFFF"/>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rgb="FFFFFFFF"/>
      </left>
      <right/>
      <top/>
      <bottom/>
      <diagonal/>
    </border>
    <border>
      <left style="thin">
        <color theme="0"/>
      </left>
      <right style="thin">
        <color theme="0"/>
      </right>
      <top style="thin">
        <color theme="0"/>
      </top>
      <bottom style="thin">
        <color rgb="FF00B0F0"/>
      </bottom>
      <diagonal/>
    </border>
    <border>
      <left/>
      <right style="thin">
        <color theme="0"/>
      </right>
      <top/>
      <bottom style="thin">
        <color rgb="FF00B0F0"/>
      </bottom>
      <diagonal/>
    </border>
    <border>
      <left style="thin">
        <color theme="0"/>
      </left>
      <right style="thin">
        <color rgb="FFFFFFFF"/>
      </right>
      <top style="thin">
        <color rgb="FF00B0F0"/>
      </top>
      <bottom style="thin">
        <color theme="0"/>
      </bottom>
      <diagonal/>
    </border>
    <border>
      <left style="thin">
        <color rgb="FF00B0F0"/>
      </left>
      <right style="thin">
        <color rgb="FF00B0F0"/>
      </right>
      <top style="thin">
        <color rgb="FF00B0F0"/>
      </top>
      <bottom style="thin">
        <color theme="0"/>
      </bottom>
      <diagonal/>
    </border>
    <border>
      <left style="thin">
        <color rgb="FF00B0F0"/>
      </left>
      <right/>
      <top/>
      <bottom style="thin">
        <color rgb="FF00B0F0"/>
      </bottom>
      <diagonal/>
    </border>
    <border>
      <left style="thin">
        <color rgb="FF00B0F0"/>
      </left>
      <right style="thin">
        <color rgb="FF00B0F0"/>
      </right>
      <top/>
      <bottom style="thin">
        <color theme="0"/>
      </bottom>
      <diagonal/>
    </border>
    <border>
      <left/>
      <right/>
      <top style="thin">
        <color rgb="FFFFFFFF"/>
      </top>
      <bottom/>
      <diagonal/>
    </border>
    <border>
      <left/>
      <right style="thin">
        <color rgb="FF00B0F0"/>
      </right>
      <top style="thin">
        <color rgb="FF00B0F0"/>
      </top>
      <bottom/>
      <diagonal/>
    </border>
    <border>
      <left/>
      <right/>
      <top/>
      <bottom style="thin">
        <color rgb="FFFFFFF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FFFFFF"/>
      </bottom>
      <diagonal/>
    </border>
    <border>
      <left/>
      <right style="medium">
        <color indexed="64"/>
      </right>
      <top/>
      <bottom style="thin">
        <color rgb="FFFFFFFF"/>
      </bottom>
      <diagonal/>
    </border>
    <border>
      <left style="medium">
        <color indexed="64"/>
      </left>
      <right/>
      <top style="thin">
        <color rgb="FFFFFFFF"/>
      </top>
      <bottom style="thin">
        <color rgb="FFFFFFFF"/>
      </bottom>
      <diagonal/>
    </border>
    <border>
      <left/>
      <right style="medium">
        <color indexed="64"/>
      </right>
      <top style="thin">
        <color rgb="FFFFFFFF"/>
      </top>
      <bottom/>
      <diagonal/>
    </border>
    <border>
      <left/>
      <right style="medium">
        <color indexed="64"/>
      </right>
      <top/>
      <bottom/>
      <diagonal/>
    </border>
    <border>
      <left style="medium">
        <color indexed="64"/>
      </left>
      <right style="thin">
        <color rgb="FFFFFFFF"/>
      </right>
      <top style="thin">
        <color rgb="FFFFFFFF"/>
      </top>
      <bottom style="thin">
        <color rgb="FFFFFFFF"/>
      </bottom>
      <diagonal/>
    </border>
    <border>
      <left style="thin">
        <color theme="0"/>
      </left>
      <right style="medium">
        <color indexed="64"/>
      </right>
      <top style="thin">
        <color theme="0"/>
      </top>
      <bottom style="thin">
        <color theme="0"/>
      </bottom>
      <diagonal/>
    </border>
    <border>
      <left style="medium">
        <color indexed="64"/>
      </left>
      <right/>
      <top/>
      <bottom/>
      <diagonal/>
    </border>
    <border>
      <left/>
      <right style="medium">
        <color indexed="64"/>
      </right>
      <top/>
      <bottom style="thin">
        <color rgb="FF00B0F0"/>
      </bottom>
      <diagonal/>
    </border>
    <border>
      <left style="medium">
        <color indexed="64"/>
      </left>
      <right style="thin">
        <color rgb="FF00B0F0"/>
      </right>
      <top style="thin">
        <color rgb="FF00B0F0"/>
      </top>
      <bottom style="thin">
        <color rgb="FF00B0F0"/>
      </bottom>
      <diagonal/>
    </border>
    <border>
      <left style="thin">
        <color rgb="FF00B0F0"/>
      </left>
      <right style="medium">
        <color indexed="64"/>
      </right>
      <top style="thin">
        <color rgb="FF00B0F0"/>
      </top>
      <bottom style="thin">
        <color rgb="FF00B0F0"/>
      </bottom>
      <diagonal/>
    </border>
    <border>
      <left style="medium">
        <color indexed="64"/>
      </left>
      <right style="thin">
        <color theme="0"/>
      </right>
      <top/>
      <bottom style="thin">
        <color theme="0"/>
      </bottom>
      <diagonal/>
    </border>
    <border>
      <left style="thin">
        <color rgb="FFFFFFFF"/>
      </left>
      <right style="medium">
        <color indexed="64"/>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rgb="FF00B0F0"/>
      </bottom>
      <diagonal/>
    </border>
    <border>
      <left style="medium">
        <color indexed="64"/>
      </left>
      <right style="thin">
        <color rgb="FF00B0F0"/>
      </right>
      <top style="thin">
        <color rgb="FF00B0F0"/>
      </top>
      <bottom/>
      <diagonal/>
    </border>
    <border>
      <left style="thin">
        <color rgb="FF00B0F0"/>
      </left>
      <right style="thin">
        <color rgb="FF00B0F0"/>
      </right>
      <top style="thin">
        <color rgb="FF00B0F0"/>
      </top>
      <bottom/>
      <diagonal/>
    </border>
    <border>
      <left style="thin">
        <color rgb="FF00B0F0"/>
      </left>
      <right style="medium">
        <color indexed="64"/>
      </right>
      <top style="thin">
        <color rgb="FF00B0F0"/>
      </top>
      <bottom/>
      <diagonal/>
    </border>
    <border>
      <left style="medium">
        <color indexed="64"/>
      </left>
      <right style="thin">
        <color theme="0"/>
      </right>
      <top style="thin">
        <color theme="0"/>
      </top>
      <bottom/>
      <diagonal/>
    </border>
    <border>
      <left style="thin">
        <color rgb="FF00B0F0"/>
      </left>
      <right/>
      <top style="thin">
        <color rgb="FF00B0F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s>
  <cellStyleXfs count="1">
    <xf numFmtId="0" fontId="0" fillId="0" borderId="0"/>
  </cellStyleXfs>
  <cellXfs count="101">
    <xf numFmtId="0" fontId="0" fillId="0" borderId="0" xfId="0"/>
    <xf numFmtId="0" fontId="2" fillId="5" borderId="0" xfId="0" applyFont="1" applyFill="1" applyBorder="1" applyAlignment="1">
      <alignment wrapText="1"/>
    </xf>
    <xf numFmtId="0" fontId="2" fillId="6" borderId="0" xfId="0" applyFont="1" applyFill="1" applyBorder="1"/>
    <xf numFmtId="0" fontId="1" fillId="7" borderId="0" xfId="0" applyFont="1" applyFill="1" applyBorder="1"/>
    <xf numFmtId="0" fontId="2" fillId="0" borderId="0" xfId="0" applyFont="1" applyFill="1" applyBorder="1" applyAlignment="1"/>
    <xf numFmtId="0" fontId="3" fillId="0" borderId="0" xfId="0" applyFont="1" applyFill="1" applyProtection="1">
      <protection hidden="1"/>
    </xf>
    <xf numFmtId="0" fontId="3" fillId="0" borderId="0" xfId="0" applyFont="1" applyFill="1"/>
    <xf numFmtId="0" fontId="8" fillId="0" borderId="0" xfId="0" applyFont="1" applyFill="1" applyProtection="1">
      <protection hidden="1"/>
    </xf>
    <xf numFmtId="0" fontId="7" fillId="0" borderId="0" xfId="0" applyFont="1" applyFill="1" applyBorder="1" applyProtection="1">
      <protection hidden="1"/>
    </xf>
    <xf numFmtId="0" fontId="0" fillId="3" borderId="1" xfId="0" applyFill="1" applyBorder="1" applyProtection="1">
      <protection locked="0"/>
    </xf>
    <xf numFmtId="0" fontId="0" fillId="3" borderId="1" xfId="0" applyFill="1" applyBorder="1" applyAlignment="1" applyProtection="1">
      <alignment wrapText="1"/>
      <protection locked="0"/>
    </xf>
    <xf numFmtId="0" fontId="1" fillId="8" borderId="1" xfId="0" applyFont="1" applyFill="1" applyBorder="1" applyAlignment="1" applyProtection="1">
      <alignment wrapText="1"/>
      <protection locked="0"/>
    </xf>
    <xf numFmtId="0" fontId="1" fillId="8" borderId="1" xfId="0" applyFont="1" applyFill="1" applyBorder="1" applyProtection="1">
      <protection locked="0"/>
    </xf>
    <xf numFmtId="0" fontId="2" fillId="6" borderId="16" xfId="0" applyFont="1" applyFill="1" applyBorder="1"/>
    <xf numFmtId="0" fontId="2" fillId="4" borderId="17" xfId="0" applyFont="1" applyFill="1" applyBorder="1" applyAlignment="1"/>
    <xf numFmtId="0" fontId="2" fillId="5" borderId="16" xfId="0" applyFont="1" applyFill="1" applyBorder="1" applyAlignment="1">
      <alignment wrapText="1"/>
    </xf>
    <xf numFmtId="0" fontId="2" fillId="4" borderId="17" xfId="0" applyFont="1" applyFill="1" applyBorder="1" applyAlignment="1">
      <alignment horizontal="left"/>
    </xf>
    <xf numFmtId="0" fontId="0" fillId="0" borderId="18" xfId="0" applyBorder="1"/>
    <xf numFmtId="0" fontId="0" fillId="0" borderId="0" xfId="0" applyAlignment="1">
      <alignment vertical="top"/>
    </xf>
    <xf numFmtId="0" fontId="8" fillId="0" borderId="0" xfId="0" applyFont="1" applyFill="1"/>
    <xf numFmtId="0" fontId="1" fillId="8" borderId="6" xfId="0" applyFont="1" applyFill="1" applyBorder="1" applyAlignment="1" applyProtection="1">
      <alignment horizontal="center" vertical="center" wrapText="1"/>
      <protection locked="0"/>
    </xf>
    <xf numFmtId="0" fontId="5" fillId="0" borderId="7" xfId="0" applyFont="1" applyBorder="1"/>
    <xf numFmtId="0" fontId="5" fillId="0" borderId="7" xfId="0" applyFont="1" applyFill="1" applyBorder="1" applyAlignment="1">
      <alignment horizontal="center" vertical="center"/>
    </xf>
    <xf numFmtId="0" fontId="5" fillId="0" borderId="23" xfId="0" applyFont="1" applyFill="1" applyBorder="1" applyAlignment="1">
      <alignment vertical="center"/>
    </xf>
    <xf numFmtId="0" fontId="6" fillId="2" borderId="22" xfId="0" applyFont="1" applyFill="1" applyBorder="1" applyAlignment="1">
      <alignment horizontal="center" vertical="center" wrapText="1" shrinkToFit="1"/>
    </xf>
    <xf numFmtId="0" fontId="6" fillId="2" borderId="19" xfId="0" applyFont="1" applyFill="1" applyBorder="1" applyAlignment="1">
      <alignment horizontal="center" vertical="center" wrapText="1" shrinkToFit="1"/>
    </xf>
    <xf numFmtId="0" fontId="2" fillId="4" borderId="24" xfId="0" applyFont="1" applyFill="1" applyBorder="1" applyAlignment="1">
      <alignment horizontal="center" vertical="center"/>
    </xf>
    <xf numFmtId="0" fontId="5" fillId="0" borderId="25" xfId="0" applyFont="1" applyFill="1" applyBorder="1" applyAlignment="1">
      <alignment horizontal="center" vertical="center"/>
    </xf>
    <xf numFmtId="0" fontId="2" fillId="4" borderId="27" xfId="0" applyFont="1" applyFill="1" applyBorder="1" applyAlignment="1">
      <alignment horizontal="center" vertical="center"/>
    </xf>
    <xf numFmtId="0" fontId="1" fillId="8" borderId="28" xfId="0" applyFont="1" applyFill="1" applyBorder="1" applyAlignment="1" applyProtection="1">
      <alignment horizontal="center" vertical="center" wrapText="1"/>
      <protection locked="0"/>
    </xf>
    <xf numFmtId="0" fontId="1" fillId="8" borderId="29" xfId="0" applyFont="1" applyFill="1" applyBorder="1" applyAlignment="1" applyProtection="1">
      <alignment horizontal="center" vertical="center" wrapText="1"/>
      <protection locked="0"/>
    </xf>
    <xf numFmtId="0" fontId="1" fillId="8" borderId="30" xfId="0" applyFont="1" applyFill="1" applyBorder="1" applyAlignment="1" applyProtection="1">
      <alignment horizontal="center" vertical="center" wrapText="1"/>
      <protection locked="0"/>
    </xf>
    <xf numFmtId="0" fontId="2" fillId="4" borderId="31" xfId="0" applyFont="1" applyFill="1" applyBorder="1" applyAlignment="1">
      <alignment horizontal="center"/>
    </xf>
    <xf numFmtId="0" fontId="1" fillId="8" borderId="32" xfId="0" applyFont="1" applyFill="1" applyBorder="1" applyAlignment="1" applyProtection="1">
      <alignment vertical="center" wrapText="1"/>
      <protection locked="0"/>
    </xf>
    <xf numFmtId="0" fontId="4" fillId="3" borderId="1" xfId="0" applyFont="1" applyFill="1" applyBorder="1" applyProtection="1"/>
    <xf numFmtId="0" fontId="5" fillId="0" borderId="20" xfId="0" applyFont="1" applyBorder="1" applyAlignment="1"/>
    <xf numFmtId="0" fontId="5" fillId="0" borderId="21" xfId="0" applyFont="1" applyBorder="1" applyAlignment="1"/>
    <xf numFmtId="0" fontId="5" fillId="0" borderId="22" xfId="0" applyFont="1" applyBorder="1" applyAlignment="1"/>
    <xf numFmtId="0" fontId="0" fillId="0" borderId="0" xfId="0"/>
    <xf numFmtId="0" fontId="0" fillId="0" borderId="0" xfId="0" applyAlignment="1"/>
    <xf numFmtId="0" fontId="1" fillId="8" borderId="1" xfId="0" applyFont="1" applyFill="1" applyBorder="1" applyAlignment="1" applyProtection="1">
      <alignment vertical="center" wrapText="1"/>
      <protection locked="0"/>
    </xf>
    <xf numFmtId="0" fontId="1" fillId="8" borderId="6" xfId="0" applyFont="1" applyFill="1" applyBorder="1" applyAlignment="1" applyProtection="1">
      <alignment horizontal="center" vertical="center" wrapText="1"/>
    </xf>
    <xf numFmtId="0" fontId="1" fillId="8" borderId="32" xfId="0" applyFont="1" applyFill="1" applyBorder="1" applyAlignment="1" applyProtection="1">
      <alignment vertical="center"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39" xfId="0" applyFont="1" applyFill="1" applyBorder="1" applyAlignment="1">
      <alignment horizontal="center"/>
    </xf>
    <xf numFmtId="0" fontId="2" fillId="4" borderId="41" xfId="0" applyFont="1" applyFill="1" applyBorder="1" applyAlignment="1">
      <alignment horizontal="center"/>
    </xf>
    <xf numFmtId="0" fontId="2" fillId="4" borderId="43" xfId="0" applyFont="1" applyFill="1" applyBorder="1" applyAlignment="1"/>
    <xf numFmtId="0" fontId="2" fillId="5" borderId="44" xfId="0" applyFont="1" applyFill="1" applyBorder="1" applyAlignment="1">
      <alignment wrapText="1"/>
    </xf>
    <xf numFmtId="0" fontId="1" fillId="7" borderId="45" xfId="0" applyFont="1" applyFill="1" applyBorder="1"/>
    <xf numFmtId="0" fontId="1" fillId="8" borderId="46" xfId="0" applyFont="1" applyFill="1" applyBorder="1" applyAlignment="1" applyProtection="1">
      <alignment wrapText="1"/>
      <protection locked="0"/>
    </xf>
    <xf numFmtId="0" fontId="4" fillId="3" borderId="47" xfId="0" applyFont="1" applyFill="1" applyBorder="1" applyProtection="1"/>
    <xf numFmtId="0" fontId="0" fillId="2" borderId="48" xfId="0" applyFill="1" applyBorder="1"/>
    <xf numFmtId="0" fontId="2" fillId="4" borderId="49" xfId="0" applyFont="1" applyFill="1" applyBorder="1" applyAlignment="1">
      <alignment horizontal="center" vertical="center"/>
    </xf>
    <xf numFmtId="0" fontId="11" fillId="2" borderId="50" xfId="0" applyFont="1" applyFill="1" applyBorder="1" applyAlignment="1">
      <alignment vertical="center"/>
    </xf>
    <xf numFmtId="0" fontId="5" fillId="0" borderId="43" xfId="0" applyFont="1" applyFill="1" applyBorder="1" applyAlignment="1">
      <alignment horizontal="center" vertical="center"/>
    </xf>
    <xf numFmtId="0" fontId="5" fillId="0" borderId="51" xfId="0" applyFont="1" applyFill="1" applyBorder="1" applyAlignment="1">
      <alignment horizontal="center" vertical="center"/>
    </xf>
    <xf numFmtId="0" fontId="1" fillId="8" borderId="52" xfId="0" applyFont="1" applyFill="1" applyBorder="1" applyAlignment="1" applyProtection="1">
      <alignment wrapText="1"/>
      <protection locked="0"/>
    </xf>
    <xf numFmtId="0" fontId="1" fillId="8" borderId="53" xfId="0" applyFont="1" applyFill="1" applyBorder="1" applyProtection="1">
      <protection locked="0"/>
    </xf>
    <xf numFmtId="0" fontId="4" fillId="3" borderId="53" xfId="0" applyFont="1" applyFill="1" applyBorder="1" applyProtection="1"/>
    <xf numFmtId="0" fontId="1" fillId="8" borderId="53" xfId="0" applyFont="1" applyFill="1" applyBorder="1" applyAlignment="1" applyProtection="1">
      <alignment wrapText="1"/>
      <protection locked="0"/>
    </xf>
    <xf numFmtId="0" fontId="0" fillId="3" borderId="53" xfId="0" applyFill="1" applyBorder="1" applyAlignment="1" applyProtection="1">
      <alignment wrapText="1"/>
      <protection locked="0"/>
    </xf>
    <xf numFmtId="0" fontId="4" fillId="3" borderId="54" xfId="0" applyFont="1" applyFill="1" applyBorder="1" applyProtection="1"/>
    <xf numFmtId="0" fontId="1" fillId="8" borderId="56" xfId="0" applyFont="1" applyFill="1" applyBorder="1" applyAlignment="1" applyProtection="1">
      <alignment horizontal="center" vertical="center" wrapText="1"/>
      <protection locked="0"/>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0" fillId="0" borderId="0" xfId="0" applyAlignment="1">
      <alignment horizontal="lef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3" fillId="0" borderId="0" xfId="0" applyFont="1" applyFill="1" applyAlignment="1">
      <alignment horizontal="center"/>
    </xf>
    <xf numFmtId="0" fontId="5" fillId="0" borderId="20" xfId="0" applyFont="1" applyFill="1" applyBorder="1" applyAlignment="1">
      <alignment horizontal="center" vertical="center"/>
    </xf>
    <xf numFmtId="0" fontId="5" fillId="0" borderId="26" xfId="0" applyFont="1" applyFill="1"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 fillId="4" borderId="42" xfId="0" applyFont="1" applyFill="1" applyBorder="1" applyAlignment="1">
      <alignment horizontal="left"/>
    </xf>
    <xf numFmtId="0" fontId="2" fillId="4" borderId="2" xfId="0" applyFont="1" applyFill="1" applyBorder="1" applyAlignment="1">
      <alignment horizontal="left"/>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39" xfId="0" applyFont="1" applyFill="1" applyBorder="1" applyAlignment="1">
      <alignment horizontal="center"/>
    </xf>
    <xf numFmtId="0" fontId="2" fillId="4" borderId="40" xfId="0" applyFont="1" applyFill="1" applyBorder="1" applyAlignment="1">
      <alignment horizontal="center"/>
    </xf>
    <xf numFmtId="0" fontId="1" fillId="8" borderId="4" xfId="0" applyFont="1" applyFill="1" applyBorder="1" applyAlignment="1" applyProtection="1">
      <alignment horizontal="center"/>
      <protection locked="0"/>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1"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0" xfId="0"/>
    <xf numFmtId="0" fontId="11" fillId="2" borderId="55" xfId="0" applyFont="1" applyFill="1" applyBorder="1" applyAlignment="1">
      <alignment vertical="center"/>
    </xf>
  </cellXfs>
  <cellStyles count="1">
    <cellStyle name="Normal" xfId="0" builtinId="0"/>
  </cellStyles>
  <dxfs count="47">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ont>
        <color theme="0" tint="-0.14996795556505021"/>
      </font>
      <fill>
        <patternFill>
          <bgColor theme="0" tint="-0.24994659260841701"/>
        </patternFill>
      </fill>
    </dxf>
    <dxf>
      <fill>
        <patternFill>
          <bgColor rgb="FF92D050"/>
        </patternFill>
      </fill>
    </dxf>
    <dxf>
      <fill>
        <patternFill>
          <bgColor rgb="FFFFC000"/>
        </patternFill>
      </fill>
    </dxf>
    <dxf>
      <fill>
        <patternFill>
          <bgColor rgb="FFFF0000"/>
        </patternFill>
      </fill>
    </dxf>
    <dxf>
      <font>
        <color theme="0" tint="-0.14996795556505021"/>
      </font>
      <fill>
        <patternFill>
          <bgColor theme="0" tint="-0.24994659260841701"/>
        </patternFill>
      </fill>
    </dxf>
    <dxf>
      <fill>
        <patternFill>
          <bgColor rgb="FFFFC000"/>
        </patternFill>
      </fill>
    </dxf>
    <dxf>
      <fill>
        <patternFill>
          <bgColor rgb="FFFF0000"/>
        </patternFill>
      </fill>
    </dxf>
    <dxf>
      <fill>
        <patternFill>
          <bgColor rgb="FF92D050"/>
        </patternFill>
      </fill>
    </dxf>
    <dxf>
      <font>
        <color theme="1" tint="0.34998626667073579"/>
      </font>
      <fill>
        <patternFill>
          <bgColor theme="2" tint="-0.24994659260841701"/>
        </patternFill>
      </fill>
    </dxf>
    <dxf>
      <font>
        <color theme="1" tint="0.34998626667073579"/>
      </font>
      <fill>
        <patternFill>
          <bgColor theme="2" tint="-0.24994659260841701"/>
        </patternFill>
      </fill>
    </dxf>
    <dxf>
      <fill>
        <patternFill>
          <bgColor rgb="FF92D050"/>
        </patternFill>
      </fill>
    </dxf>
    <dxf>
      <fill>
        <patternFill>
          <bgColor rgb="FFFFC000"/>
        </patternFill>
      </fill>
    </dxf>
    <dxf>
      <fill>
        <patternFill>
          <bgColor rgb="FFFF0000"/>
        </patternFill>
      </fill>
    </dxf>
    <dxf>
      <font>
        <color theme="0" tint="-0.14996795556505021"/>
      </font>
      <fill>
        <patternFill>
          <bgColor theme="0" tint="-0.24994659260841701"/>
        </patternFill>
      </fill>
    </dxf>
    <dxf>
      <fill>
        <patternFill>
          <bgColor rgb="FF92D050"/>
        </patternFill>
      </fill>
    </dxf>
    <dxf>
      <fill>
        <patternFill>
          <bgColor rgb="FFFFC000"/>
        </patternFill>
      </fill>
    </dxf>
    <dxf>
      <fill>
        <patternFill>
          <bgColor rgb="FFFF0000"/>
        </patternFill>
      </fill>
    </dxf>
    <dxf>
      <font>
        <color theme="0" tint="-0.14996795556505021"/>
      </font>
      <fill>
        <patternFill>
          <bgColor theme="0"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ont>
        <color theme="0" tint="-0.14996795556505021"/>
      </font>
      <fill>
        <patternFill>
          <bgColor theme="0" tint="-0.24994659260841701"/>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CCCC"/>
      <color rgb="FFFF7C80"/>
      <color rgb="FF03FB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209549</xdr:colOff>
      <xdr:row>38</xdr:row>
      <xdr:rowOff>182355</xdr:rowOff>
    </xdr:from>
    <xdr:to>
      <xdr:col>15</xdr:col>
      <xdr:colOff>446910</xdr:colOff>
      <xdr:row>48</xdr:row>
      <xdr:rowOff>152032</xdr:rowOff>
    </xdr:to>
    <xdr:pic>
      <xdr:nvPicPr>
        <xdr:cNvPr id="2" name="Picture 1">
          <a:extLst>
            <a:ext uri="{FF2B5EF4-FFF2-40B4-BE49-F238E27FC236}">
              <a16:creationId xmlns:a16="http://schemas.microsoft.com/office/drawing/2014/main" id="{A32B1675-5D51-4BB5-BE65-BD7745BD40A4}"/>
            </a:ext>
          </a:extLst>
        </xdr:cNvPr>
        <xdr:cNvPicPr>
          <a:picLocks noChangeAspect="1"/>
        </xdr:cNvPicPr>
      </xdr:nvPicPr>
      <xdr:blipFill>
        <a:blip xmlns:r="http://schemas.openxmlformats.org/officeDocument/2006/relationships" r:embed="rId1"/>
        <a:stretch>
          <a:fillRect/>
        </a:stretch>
      </xdr:blipFill>
      <xdr:spPr>
        <a:xfrm>
          <a:off x="5695949" y="7421355"/>
          <a:ext cx="3894961" cy="1874677"/>
        </a:xfrm>
        <a:prstGeom prst="rect">
          <a:avLst/>
        </a:prstGeom>
      </xdr:spPr>
    </xdr:pic>
    <xdr:clientData/>
  </xdr:twoCellAnchor>
  <xdr:twoCellAnchor editAs="oneCell">
    <xdr:from>
      <xdr:col>17</xdr:col>
      <xdr:colOff>247650</xdr:colOff>
      <xdr:row>34</xdr:row>
      <xdr:rowOff>391</xdr:rowOff>
    </xdr:from>
    <xdr:to>
      <xdr:col>23</xdr:col>
      <xdr:colOff>345061</xdr:colOff>
      <xdr:row>40</xdr:row>
      <xdr:rowOff>104775</xdr:rowOff>
    </xdr:to>
    <xdr:pic>
      <xdr:nvPicPr>
        <xdr:cNvPr id="3" name="Picture 2">
          <a:extLst>
            <a:ext uri="{FF2B5EF4-FFF2-40B4-BE49-F238E27FC236}">
              <a16:creationId xmlns:a16="http://schemas.microsoft.com/office/drawing/2014/main" id="{57DE61B9-D36F-4FE6-8B89-95EB0537654D}"/>
            </a:ext>
          </a:extLst>
        </xdr:cNvPr>
        <xdr:cNvPicPr>
          <a:picLocks noChangeAspect="1"/>
        </xdr:cNvPicPr>
      </xdr:nvPicPr>
      <xdr:blipFill>
        <a:blip xmlns:r="http://schemas.openxmlformats.org/officeDocument/2006/relationships" r:embed="rId2"/>
        <a:stretch>
          <a:fillRect/>
        </a:stretch>
      </xdr:blipFill>
      <xdr:spPr>
        <a:xfrm>
          <a:off x="10610850" y="6477391"/>
          <a:ext cx="3755011" cy="1247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51"/>
  <sheetViews>
    <sheetView workbookViewId="0">
      <selection activeCell="J11" sqref="J11"/>
    </sheetView>
  </sheetViews>
  <sheetFormatPr defaultRowHeight="15" x14ac:dyDescent="0.25"/>
  <sheetData>
    <row r="2" spans="2:24" ht="15" customHeight="1" x14ac:dyDescent="0.25">
      <c r="B2" s="66" t="s">
        <v>0</v>
      </c>
      <c r="C2" s="66"/>
      <c r="D2" s="66"/>
      <c r="E2" s="66"/>
      <c r="F2" s="66"/>
      <c r="G2" s="66"/>
      <c r="H2" s="66"/>
      <c r="I2" s="38"/>
      <c r="J2" s="38"/>
      <c r="K2" s="38"/>
      <c r="L2" s="38"/>
      <c r="M2" s="38"/>
      <c r="N2" s="38"/>
      <c r="O2" s="38"/>
      <c r="P2" s="38"/>
      <c r="Q2" s="38"/>
      <c r="R2" s="38"/>
      <c r="S2" s="38"/>
      <c r="T2" s="38"/>
      <c r="U2" s="38"/>
      <c r="V2" s="38"/>
      <c r="W2" s="38"/>
      <c r="X2" s="38"/>
    </row>
    <row r="3" spans="2:24" x14ac:dyDescent="0.25">
      <c r="B3" s="66"/>
      <c r="C3" s="66"/>
      <c r="D3" s="66"/>
      <c r="E3" s="66"/>
      <c r="F3" s="66"/>
      <c r="G3" s="66"/>
      <c r="H3" s="66"/>
      <c r="I3" s="38"/>
      <c r="J3" s="38"/>
      <c r="K3" s="38"/>
      <c r="L3" s="38"/>
      <c r="M3" s="38"/>
      <c r="N3" s="38"/>
      <c r="O3" s="38"/>
      <c r="P3" s="38"/>
      <c r="Q3" s="38"/>
      <c r="R3" s="38"/>
      <c r="S3" s="38"/>
      <c r="T3" s="38"/>
      <c r="U3" s="38"/>
      <c r="V3" s="38"/>
      <c r="W3" s="38"/>
      <c r="X3" s="38"/>
    </row>
    <row r="4" spans="2:24" x14ac:dyDescent="0.25">
      <c r="B4" s="66"/>
      <c r="C4" s="66"/>
      <c r="D4" s="66"/>
      <c r="E4" s="66"/>
      <c r="F4" s="66"/>
      <c r="G4" s="66"/>
      <c r="H4" s="66"/>
      <c r="I4" s="38"/>
      <c r="J4" s="38"/>
      <c r="K4" s="38"/>
      <c r="L4" s="38"/>
      <c r="M4" s="38"/>
      <c r="N4" s="38"/>
      <c r="O4" s="38"/>
      <c r="P4" s="38"/>
      <c r="Q4" s="38"/>
      <c r="R4" s="38"/>
      <c r="S4" s="38"/>
      <c r="T4" s="38"/>
      <c r="U4" s="38"/>
      <c r="V4" s="38"/>
      <c r="W4" s="38"/>
      <c r="X4" s="38"/>
    </row>
    <row r="5" spans="2:24" x14ac:dyDescent="0.25">
      <c r="B5" s="66"/>
      <c r="C5" s="66"/>
      <c r="D5" s="66"/>
      <c r="E5" s="66"/>
      <c r="F5" s="66"/>
      <c r="G5" s="66"/>
      <c r="H5" s="66"/>
      <c r="I5" s="38"/>
      <c r="J5" s="38"/>
      <c r="K5" s="38"/>
      <c r="L5" s="38"/>
      <c r="M5" s="38"/>
      <c r="N5" s="38"/>
      <c r="O5" s="38"/>
      <c r="P5" s="38"/>
      <c r="Q5" s="38"/>
      <c r="R5" s="38"/>
      <c r="S5" s="38"/>
      <c r="T5" s="38"/>
      <c r="U5" s="38"/>
      <c r="V5" s="38"/>
      <c r="W5" s="38"/>
      <c r="X5" s="38"/>
    </row>
    <row r="6" spans="2:24" x14ac:dyDescent="0.25">
      <c r="B6" s="66"/>
      <c r="C6" s="66"/>
      <c r="D6" s="66"/>
      <c r="E6" s="66"/>
      <c r="F6" s="66"/>
      <c r="G6" s="66"/>
      <c r="H6" s="66"/>
      <c r="I6" s="38"/>
      <c r="J6" s="38"/>
      <c r="K6" s="38"/>
      <c r="L6" s="38"/>
      <c r="M6" s="38"/>
      <c r="N6" s="38"/>
      <c r="O6" s="38"/>
      <c r="P6" s="38"/>
      <c r="Q6" s="38"/>
      <c r="R6" s="38"/>
      <c r="S6" s="38"/>
      <c r="T6" s="38"/>
      <c r="U6" s="38"/>
      <c r="V6" s="38"/>
      <c r="W6" s="38"/>
      <c r="X6" s="38"/>
    </row>
    <row r="7" spans="2:24" x14ac:dyDescent="0.25">
      <c r="B7" s="66"/>
      <c r="C7" s="66"/>
      <c r="D7" s="66"/>
      <c r="E7" s="66"/>
      <c r="F7" s="66"/>
      <c r="G7" s="66"/>
      <c r="H7" s="66"/>
      <c r="I7" s="38"/>
      <c r="J7" s="38"/>
      <c r="K7" s="38"/>
      <c r="L7" s="38"/>
      <c r="M7" s="38"/>
      <c r="N7" s="38"/>
      <c r="O7" s="38"/>
      <c r="P7" s="38"/>
      <c r="Q7" s="38"/>
      <c r="R7" s="38"/>
      <c r="S7" s="38"/>
      <c r="T7" s="38"/>
      <c r="U7" s="38"/>
      <c r="V7" s="38"/>
      <c r="W7" s="38"/>
      <c r="X7" s="38"/>
    </row>
    <row r="8" spans="2:24" x14ac:dyDescent="0.25">
      <c r="B8" s="66"/>
      <c r="C8" s="66"/>
      <c r="D8" s="66"/>
      <c r="E8" s="66"/>
      <c r="F8" s="66"/>
      <c r="G8" s="66"/>
      <c r="H8" s="66"/>
      <c r="I8" s="38"/>
      <c r="J8" s="38"/>
      <c r="K8" s="38"/>
      <c r="L8" s="38"/>
      <c r="M8" s="38"/>
      <c r="N8" s="38"/>
      <c r="O8" s="38"/>
      <c r="P8" s="38"/>
      <c r="Q8" s="38"/>
      <c r="R8" s="38"/>
      <c r="S8" s="38"/>
      <c r="T8" s="38"/>
      <c r="U8" s="38"/>
      <c r="V8" s="38"/>
      <c r="W8" s="38"/>
      <c r="X8" s="38"/>
    </row>
    <row r="9" spans="2:24" x14ac:dyDescent="0.25">
      <c r="B9" s="66"/>
      <c r="C9" s="66"/>
      <c r="D9" s="66"/>
      <c r="E9" s="66"/>
      <c r="F9" s="66"/>
      <c r="G9" s="66"/>
      <c r="H9" s="66"/>
      <c r="I9" s="38"/>
      <c r="J9" s="38"/>
      <c r="K9" s="38"/>
      <c r="L9" s="38"/>
      <c r="M9" s="38"/>
      <c r="N9" s="38"/>
      <c r="O9" s="38"/>
      <c r="P9" s="38"/>
      <c r="Q9" s="38"/>
      <c r="R9" s="38"/>
      <c r="S9" s="38"/>
      <c r="T9" s="38"/>
      <c r="U9" s="38"/>
      <c r="V9" s="38"/>
      <c r="W9" s="38"/>
      <c r="X9" s="38"/>
    </row>
    <row r="10" spans="2:24" x14ac:dyDescent="0.25">
      <c r="B10" s="18"/>
      <c r="C10" s="18"/>
      <c r="D10" s="18"/>
      <c r="E10" s="18"/>
      <c r="F10" s="18"/>
      <c r="G10" s="18"/>
      <c r="H10" s="18"/>
      <c r="I10" s="38"/>
      <c r="J10" s="38"/>
      <c r="K10" s="38"/>
      <c r="L10" s="38"/>
      <c r="M10" s="38"/>
      <c r="N10" s="38"/>
      <c r="O10" s="38"/>
      <c r="P10" s="38"/>
      <c r="Q10" s="38"/>
      <c r="R10" s="38"/>
      <c r="S10" s="38"/>
      <c r="T10" s="38"/>
      <c r="U10" s="38"/>
      <c r="V10" s="38"/>
      <c r="W10" s="38"/>
      <c r="X10" s="38"/>
    </row>
    <row r="11" spans="2:24" ht="15" customHeight="1" x14ac:dyDescent="0.25">
      <c r="B11" s="66" t="s">
        <v>1</v>
      </c>
      <c r="C11" s="66"/>
      <c r="D11" s="66"/>
      <c r="E11" s="66"/>
      <c r="F11" s="66"/>
      <c r="G11" s="66"/>
      <c r="H11" s="66"/>
      <c r="I11" s="38"/>
      <c r="J11" s="67" t="s">
        <v>2</v>
      </c>
      <c r="K11" s="67"/>
      <c r="L11" s="67"/>
      <c r="M11" s="67"/>
      <c r="N11" s="67"/>
      <c r="O11" s="67"/>
      <c r="P11" s="67"/>
      <c r="Q11" s="38"/>
      <c r="R11" s="68" t="s">
        <v>3</v>
      </c>
      <c r="S11" s="68"/>
      <c r="T11" s="68"/>
      <c r="U11" s="68"/>
      <c r="V11" s="68"/>
      <c r="W11" s="68"/>
      <c r="X11" s="68"/>
    </row>
    <row r="12" spans="2:24" x14ac:dyDescent="0.25">
      <c r="B12" s="66"/>
      <c r="C12" s="66"/>
      <c r="D12" s="66"/>
      <c r="E12" s="66"/>
      <c r="F12" s="66"/>
      <c r="G12" s="66"/>
      <c r="H12" s="66"/>
      <c r="I12" s="38"/>
      <c r="J12" s="67"/>
      <c r="K12" s="67"/>
      <c r="L12" s="67"/>
      <c r="M12" s="67"/>
      <c r="N12" s="67"/>
      <c r="O12" s="67"/>
      <c r="P12" s="67"/>
      <c r="Q12" s="38"/>
      <c r="R12" s="68"/>
      <c r="S12" s="68"/>
      <c r="T12" s="68"/>
      <c r="U12" s="68"/>
      <c r="V12" s="68"/>
      <c r="W12" s="68"/>
      <c r="X12" s="68"/>
    </row>
    <row r="13" spans="2:24" x14ac:dyDescent="0.25">
      <c r="B13" s="66"/>
      <c r="C13" s="66"/>
      <c r="D13" s="66"/>
      <c r="E13" s="66"/>
      <c r="F13" s="66"/>
      <c r="G13" s="66"/>
      <c r="H13" s="66"/>
      <c r="I13" s="38"/>
      <c r="J13" s="67"/>
      <c r="K13" s="67"/>
      <c r="L13" s="67"/>
      <c r="M13" s="67"/>
      <c r="N13" s="67"/>
      <c r="O13" s="67"/>
      <c r="P13" s="67"/>
      <c r="Q13" s="38"/>
      <c r="R13" s="68"/>
      <c r="S13" s="68"/>
      <c r="T13" s="68"/>
      <c r="U13" s="68"/>
      <c r="V13" s="68"/>
      <c r="W13" s="68"/>
      <c r="X13" s="68"/>
    </row>
    <row r="14" spans="2:24" x14ac:dyDescent="0.25">
      <c r="B14" s="66"/>
      <c r="C14" s="66"/>
      <c r="D14" s="66"/>
      <c r="E14" s="66"/>
      <c r="F14" s="66"/>
      <c r="G14" s="66"/>
      <c r="H14" s="66"/>
      <c r="I14" s="38"/>
      <c r="J14" s="67"/>
      <c r="K14" s="67"/>
      <c r="L14" s="67"/>
      <c r="M14" s="67"/>
      <c r="N14" s="67"/>
      <c r="O14" s="67"/>
      <c r="P14" s="67"/>
      <c r="Q14" s="38"/>
      <c r="R14" s="68"/>
      <c r="S14" s="68"/>
      <c r="T14" s="68"/>
      <c r="U14" s="68"/>
      <c r="V14" s="68"/>
      <c r="W14" s="68"/>
      <c r="X14" s="68"/>
    </row>
    <row r="15" spans="2:24" x14ac:dyDescent="0.25">
      <c r="B15" s="66"/>
      <c r="C15" s="66"/>
      <c r="D15" s="66"/>
      <c r="E15" s="66"/>
      <c r="F15" s="66"/>
      <c r="G15" s="66"/>
      <c r="H15" s="66"/>
      <c r="I15" s="38"/>
      <c r="J15" s="67"/>
      <c r="K15" s="67"/>
      <c r="L15" s="67"/>
      <c r="M15" s="67"/>
      <c r="N15" s="67"/>
      <c r="O15" s="67"/>
      <c r="P15" s="67"/>
      <c r="Q15" s="38"/>
      <c r="R15" s="68"/>
      <c r="S15" s="68"/>
      <c r="T15" s="68"/>
      <c r="U15" s="68"/>
      <c r="V15" s="68"/>
      <c r="W15" s="68"/>
      <c r="X15" s="68"/>
    </row>
    <row r="16" spans="2:24" x14ac:dyDescent="0.25">
      <c r="B16" s="66"/>
      <c r="C16" s="66"/>
      <c r="D16" s="66"/>
      <c r="E16" s="66"/>
      <c r="F16" s="66"/>
      <c r="G16" s="66"/>
      <c r="H16" s="66"/>
      <c r="I16" s="38"/>
      <c r="J16" s="67"/>
      <c r="K16" s="67"/>
      <c r="L16" s="67"/>
      <c r="M16" s="67"/>
      <c r="N16" s="67"/>
      <c r="O16" s="67"/>
      <c r="P16" s="67"/>
      <c r="Q16" s="38"/>
      <c r="R16" s="68"/>
      <c r="S16" s="68"/>
      <c r="T16" s="68"/>
      <c r="U16" s="68"/>
      <c r="V16" s="68"/>
      <c r="W16" s="68"/>
      <c r="X16" s="68"/>
    </row>
    <row r="17" spans="2:24" x14ac:dyDescent="0.25">
      <c r="B17" s="66"/>
      <c r="C17" s="66"/>
      <c r="D17" s="66"/>
      <c r="E17" s="66"/>
      <c r="F17" s="66"/>
      <c r="G17" s="66"/>
      <c r="H17" s="66"/>
      <c r="I17" s="38"/>
      <c r="J17" s="67"/>
      <c r="K17" s="67"/>
      <c r="L17" s="67"/>
      <c r="M17" s="67"/>
      <c r="N17" s="67"/>
      <c r="O17" s="67"/>
      <c r="P17" s="67"/>
      <c r="Q17" s="38"/>
      <c r="R17" s="68"/>
      <c r="S17" s="68"/>
      <c r="T17" s="68"/>
      <c r="U17" s="68"/>
      <c r="V17" s="68"/>
      <c r="W17" s="68"/>
      <c r="X17" s="68"/>
    </row>
    <row r="18" spans="2:24" x14ac:dyDescent="0.25">
      <c r="B18" s="66"/>
      <c r="C18" s="66"/>
      <c r="D18" s="66"/>
      <c r="E18" s="66"/>
      <c r="F18" s="66"/>
      <c r="G18" s="66"/>
      <c r="H18" s="66"/>
      <c r="I18" s="38"/>
      <c r="J18" s="67"/>
      <c r="K18" s="67"/>
      <c r="L18" s="67"/>
      <c r="M18" s="67"/>
      <c r="N18" s="67"/>
      <c r="O18" s="67"/>
      <c r="P18" s="67"/>
      <c r="Q18" s="38"/>
      <c r="R18" s="68"/>
      <c r="S18" s="68"/>
      <c r="T18" s="68"/>
      <c r="U18" s="68"/>
      <c r="V18" s="68"/>
      <c r="W18" s="68"/>
      <c r="X18" s="68"/>
    </row>
    <row r="19" spans="2:24" x14ac:dyDescent="0.25">
      <c r="B19" s="66"/>
      <c r="C19" s="66"/>
      <c r="D19" s="66"/>
      <c r="E19" s="66"/>
      <c r="F19" s="66"/>
      <c r="G19" s="66"/>
      <c r="H19" s="66"/>
      <c r="I19" s="38"/>
      <c r="J19" s="67"/>
      <c r="K19" s="67"/>
      <c r="L19" s="67"/>
      <c r="M19" s="67"/>
      <c r="N19" s="67"/>
      <c r="O19" s="67"/>
      <c r="P19" s="67"/>
      <c r="Q19" s="38"/>
      <c r="R19" s="68"/>
      <c r="S19" s="68"/>
      <c r="T19" s="68"/>
      <c r="U19" s="68"/>
      <c r="V19" s="68"/>
      <c r="W19" s="68"/>
      <c r="X19" s="68"/>
    </row>
    <row r="20" spans="2:24" x14ac:dyDescent="0.25">
      <c r="B20" s="66"/>
      <c r="C20" s="66"/>
      <c r="D20" s="66"/>
      <c r="E20" s="66"/>
      <c r="F20" s="66"/>
      <c r="G20" s="66"/>
      <c r="H20" s="66"/>
      <c r="I20" s="38"/>
      <c r="J20" s="67"/>
      <c r="K20" s="67"/>
      <c r="L20" s="67"/>
      <c r="M20" s="67"/>
      <c r="N20" s="67"/>
      <c r="O20" s="67"/>
      <c r="P20" s="67"/>
      <c r="Q20" s="38"/>
      <c r="R20" s="68"/>
      <c r="S20" s="68"/>
      <c r="T20" s="68"/>
      <c r="U20" s="68"/>
      <c r="V20" s="68"/>
      <c r="W20" s="68"/>
      <c r="X20" s="68"/>
    </row>
    <row r="21" spans="2:24" x14ac:dyDescent="0.25">
      <c r="B21" s="66"/>
      <c r="C21" s="66"/>
      <c r="D21" s="66"/>
      <c r="E21" s="66"/>
      <c r="F21" s="66"/>
      <c r="G21" s="66"/>
      <c r="H21" s="66"/>
      <c r="I21" s="38"/>
      <c r="J21" s="67"/>
      <c r="K21" s="67"/>
      <c r="L21" s="67"/>
      <c r="M21" s="67"/>
      <c r="N21" s="67"/>
      <c r="O21" s="67"/>
      <c r="P21" s="67"/>
      <c r="Q21" s="38"/>
      <c r="R21" s="68"/>
      <c r="S21" s="68"/>
      <c r="T21" s="68"/>
      <c r="U21" s="68"/>
      <c r="V21" s="68"/>
      <c r="W21" s="68"/>
      <c r="X21" s="68"/>
    </row>
    <row r="22" spans="2:24" x14ac:dyDescent="0.25">
      <c r="B22" s="66"/>
      <c r="C22" s="66"/>
      <c r="D22" s="66"/>
      <c r="E22" s="66"/>
      <c r="F22" s="66"/>
      <c r="G22" s="66"/>
      <c r="H22" s="66"/>
      <c r="I22" s="38"/>
      <c r="J22" s="67"/>
      <c r="K22" s="67"/>
      <c r="L22" s="67"/>
      <c r="M22" s="67"/>
      <c r="N22" s="67"/>
      <c r="O22" s="67"/>
      <c r="P22" s="67"/>
      <c r="Q22" s="38"/>
      <c r="R22" s="68"/>
      <c r="S22" s="68"/>
      <c r="T22" s="68"/>
      <c r="U22" s="68"/>
      <c r="V22" s="68"/>
      <c r="W22" s="68"/>
      <c r="X22" s="68"/>
    </row>
    <row r="23" spans="2:24" x14ac:dyDescent="0.25">
      <c r="B23" s="66"/>
      <c r="C23" s="66"/>
      <c r="D23" s="66"/>
      <c r="E23" s="66"/>
      <c r="F23" s="66"/>
      <c r="G23" s="66"/>
      <c r="H23" s="66"/>
      <c r="I23" s="38"/>
      <c r="J23" s="67"/>
      <c r="K23" s="67"/>
      <c r="L23" s="67"/>
      <c r="M23" s="67"/>
      <c r="N23" s="67"/>
      <c r="O23" s="67"/>
      <c r="P23" s="67"/>
      <c r="Q23" s="38"/>
      <c r="R23" s="68"/>
      <c r="S23" s="68"/>
      <c r="T23" s="68"/>
      <c r="U23" s="68"/>
      <c r="V23" s="68"/>
      <c r="W23" s="68"/>
      <c r="X23" s="68"/>
    </row>
    <row r="24" spans="2:24" x14ac:dyDescent="0.25">
      <c r="B24" s="66"/>
      <c r="C24" s="66"/>
      <c r="D24" s="66"/>
      <c r="E24" s="66"/>
      <c r="F24" s="66"/>
      <c r="G24" s="66"/>
      <c r="H24" s="66"/>
      <c r="I24" s="38"/>
      <c r="J24" s="67"/>
      <c r="K24" s="67"/>
      <c r="L24" s="67"/>
      <c r="M24" s="67"/>
      <c r="N24" s="67"/>
      <c r="O24" s="67"/>
      <c r="P24" s="67"/>
      <c r="Q24" s="38"/>
      <c r="R24" s="68"/>
      <c r="S24" s="68"/>
      <c r="T24" s="68"/>
      <c r="U24" s="68"/>
      <c r="V24" s="68"/>
      <c r="W24" s="68"/>
      <c r="X24" s="68"/>
    </row>
    <row r="25" spans="2:24" x14ac:dyDescent="0.25">
      <c r="B25" s="66"/>
      <c r="C25" s="66"/>
      <c r="D25" s="66"/>
      <c r="E25" s="66"/>
      <c r="F25" s="66"/>
      <c r="G25" s="66"/>
      <c r="H25" s="66"/>
      <c r="I25" s="38"/>
      <c r="J25" s="67"/>
      <c r="K25" s="67"/>
      <c r="L25" s="67"/>
      <c r="M25" s="67"/>
      <c r="N25" s="67"/>
      <c r="O25" s="67"/>
      <c r="P25" s="67"/>
      <c r="Q25" s="38"/>
      <c r="R25" s="68"/>
      <c r="S25" s="68"/>
      <c r="T25" s="68"/>
      <c r="U25" s="68"/>
      <c r="V25" s="68"/>
      <c r="W25" s="68"/>
      <c r="X25" s="68"/>
    </row>
    <row r="26" spans="2:24" x14ac:dyDescent="0.25">
      <c r="B26" s="66"/>
      <c r="C26" s="66"/>
      <c r="D26" s="66"/>
      <c r="E26" s="66"/>
      <c r="F26" s="66"/>
      <c r="G26" s="66"/>
      <c r="H26" s="66"/>
      <c r="I26" s="38"/>
      <c r="J26" s="67"/>
      <c r="K26" s="67"/>
      <c r="L26" s="67"/>
      <c r="M26" s="67"/>
      <c r="N26" s="67"/>
      <c r="O26" s="67"/>
      <c r="P26" s="67"/>
      <c r="Q26" s="38"/>
      <c r="R26" s="68"/>
      <c r="S26" s="68"/>
      <c r="T26" s="68"/>
      <c r="U26" s="68"/>
      <c r="V26" s="68"/>
      <c r="W26" s="68"/>
      <c r="X26" s="68"/>
    </row>
    <row r="27" spans="2:24" x14ac:dyDescent="0.25">
      <c r="B27" s="66"/>
      <c r="C27" s="66"/>
      <c r="D27" s="66"/>
      <c r="E27" s="66"/>
      <c r="F27" s="66"/>
      <c r="G27" s="66"/>
      <c r="H27" s="66"/>
      <c r="I27" s="38"/>
      <c r="J27" s="67"/>
      <c r="K27" s="67"/>
      <c r="L27" s="67"/>
      <c r="M27" s="67"/>
      <c r="N27" s="67"/>
      <c r="O27" s="67"/>
      <c r="P27" s="67"/>
      <c r="Q27" s="38"/>
      <c r="R27" s="68"/>
      <c r="S27" s="68"/>
      <c r="T27" s="68"/>
      <c r="U27" s="68"/>
      <c r="V27" s="68"/>
      <c r="W27" s="68"/>
      <c r="X27" s="68"/>
    </row>
    <row r="28" spans="2:24" x14ac:dyDescent="0.25">
      <c r="B28" s="66"/>
      <c r="C28" s="66"/>
      <c r="D28" s="66"/>
      <c r="E28" s="66"/>
      <c r="F28" s="66"/>
      <c r="G28" s="66"/>
      <c r="H28" s="66"/>
      <c r="I28" s="38"/>
      <c r="J28" s="67"/>
      <c r="K28" s="67"/>
      <c r="L28" s="67"/>
      <c r="M28" s="67"/>
      <c r="N28" s="67"/>
      <c r="O28" s="67"/>
      <c r="P28" s="67"/>
      <c r="Q28" s="38"/>
      <c r="R28" s="68"/>
      <c r="S28" s="68"/>
      <c r="T28" s="68"/>
      <c r="U28" s="68"/>
      <c r="V28" s="68"/>
      <c r="W28" s="68"/>
      <c r="X28" s="68"/>
    </row>
    <row r="29" spans="2:24" x14ac:dyDescent="0.25">
      <c r="B29" s="66"/>
      <c r="C29" s="66"/>
      <c r="D29" s="66"/>
      <c r="E29" s="66"/>
      <c r="F29" s="66"/>
      <c r="G29" s="66"/>
      <c r="H29" s="66"/>
      <c r="I29" s="38"/>
      <c r="J29" s="67"/>
      <c r="K29" s="67"/>
      <c r="L29" s="67"/>
      <c r="M29" s="67"/>
      <c r="N29" s="67"/>
      <c r="O29" s="67"/>
      <c r="P29" s="67"/>
      <c r="Q29" s="38"/>
      <c r="R29" s="68"/>
      <c r="S29" s="68"/>
      <c r="T29" s="68"/>
      <c r="U29" s="68"/>
      <c r="V29" s="68"/>
      <c r="W29" s="68"/>
      <c r="X29" s="68"/>
    </row>
    <row r="30" spans="2:24" x14ac:dyDescent="0.25">
      <c r="B30" s="66"/>
      <c r="C30" s="66"/>
      <c r="D30" s="66"/>
      <c r="E30" s="66"/>
      <c r="F30" s="66"/>
      <c r="G30" s="66"/>
      <c r="H30" s="66"/>
      <c r="I30" s="38"/>
      <c r="J30" s="67"/>
      <c r="K30" s="67"/>
      <c r="L30" s="67"/>
      <c r="M30" s="67"/>
      <c r="N30" s="67"/>
      <c r="O30" s="67"/>
      <c r="P30" s="67"/>
      <c r="Q30" s="38"/>
      <c r="R30" s="68"/>
      <c r="S30" s="68"/>
      <c r="T30" s="68"/>
      <c r="U30" s="68"/>
      <c r="V30" s="68"/>
      <c r="W30" s="68"/>
      <c r="X30" s="68"/>
    </row>
    <row r="31" spans="2:24" x14ac:dyDescent="0.25">
      <c r="B31" s="66"/>
      <c r="C31" s="66"/>
      <c r="D31" s="66"/>
      <c r="E31" s="66"/>
      <c r="F31" s="66"/>
      <c r="G31" s="66"/>
      <c r="H31" s="66"/>
      <c r="I31" s="38"/>
      <c r="J31" s="67"/>
      <c r="K31" s="67"/>
      <c r="L31" s="67"/>
      <c r="M31" s="67"/>
      <c r="N31" s="67"/>
      <c r="O31" s="67"/>
      <c r="P31" s="67"/>
      <c r="Q31" s="38"/>
      <c r="R31" s="68"/>
      <c r="S31" s="68"/>
      <c r="T31" s="68"/>
      <c r="U31" s="68"/>
      <c r="V31" s="68"/>
      <c r="W31" s="68"/>
      <c r="X31" s="68"/>
    </row>
    <row r="32" spans="2:24" x14ac:dyDescent="0.25">
      <c r="B32" s="66"/>
      <c r="C32" s="66"/>
      <c r="D32" s="66"/>
      <c r="E32" s="66"/>
      <c r="F32" s="66"/>
      <c r="G32" s="66"/>
      <c r="H32" s="66"/>
      <c r="I32" s="38"/>
      <c r="J32" s="67"/>
      <c r="K32" s="67"/>
      <c r="L32" s="67"/>
      <c r="M32" s="67"/>
      <c r="N32" s="67"/>
      <c r="O32" s="67"/>
      <c r="P32" s="67"/>
      <c r="Q32" s="38"/>
      <c r="R32" s="68"/>
      <c r="S32" s="68"/>
      <c r="T32" s="68"/>
      <c r="U32" s="68"/>
      <c r="V32" s="68"/>
      <c r="W32" s="68"/>
      <c r="X32" s="68"/>
    </row>
    <row r="33" spans="2:24" x14ac:dyDescent="0.25">
      <c r="B33" s="66"/>
      <c r="C33" s="66"/>
      <c r="D33" s="66"/>
      <c r="E33" s="66"/>
      <c r="F33" s="66"/>
      <c r="G33" s="66"/>
      <c r="H33" s="66"/>
      <c r="I33" s="38"/>
      <c r="J33" s="67"/>
      <c r="K33" s="67"/>
      <c r="L33" s="67"/>
      <c r="M33" s="67"/>
      <c r="N33" s="67"/>
      <c r="O33" s="67"/>
      <c r="P33" s="67"/>
      <c r="Q33" s="38"/>
      <c r="R33" s="68"/>
      <c r="S33" s="68"/>
      <c r="T33" s="68"/>
      <c r="U33" s="68"/>
      <c r="V33" s="68"/>
      <c r="W33" s="68"/>
      <c r="X33" s="68"/>
    </row>
    <row r="34" spans="2:24" x14ac:dyDescent="0.25">
      <c r="B34" s="66"/>
      <c r="C34" s="66"/>
      <c r="D34" s="66"/>
      <c r="E34" s="66"/>
      <c r="F34" s="66"/>
      <c r="G34" s="66"/>
      <c r="H34" s="66"/>
      <c r="I34" s="38"/>
      <c r="J34" s="67"/>
      <c r="K34" s="67"/>
      <c r="L34" s="67"/>
      <c r="M34" s="67"/>
      <c r="N34" s="67"/>
      <c r="O34" s="67"/>
      <c r="P34" s="67"/>
      <c r="Q34" s="38"/>
      <c r="R34" s="68"/>
      <c r="S34" s="68"/>
      <c r="T34" s="68"/>
      <c r="U34" s="68"/>
      <c r="V34" s="68"/>
      <c r="W34" s="68"/>
      <c r="X34" s="68"/>
    </row>
    <row r="35" spans="2:24" x14ac:dyDescent="0.25">
      <c r="B35" s="66"/>
      <c r="C35" s="66"/>
      <c r="D35" s="66"/>
      <c r="E35" s="66"/>
      <c r="F35" s="66"/>
      <c r="G35" s="66"/>
      <c r="H35" s="66"/>
      <c r="I35" s="38"/>
      <c r="J35" s="67"/>
      <c r="K35" s="67"/>
      <c r="L35" s="67"/>
      <c r="M35" s="67"/>
      <c r="N35" s="67"/>
      <c r="O35" s="67"/>
      <c r="P35" s="67"/>
      <c r="Q35" s="38"/>
      <c r="R35" s="68"/>
      <c r="S35" s="68"/>
      <c r="T35" s="68"/>
      <c r="U35" s="68"/>
      <c r="V35" s="68"/>
      <c r="W35" s="68"/>
      <c r="X35" s="68"/>
    </row>
    <row r="36" spans="2:24" x14ac:dyDescent="0.25">
      <c r="B36" s="66"/>
      <c r="C36" s="66"/>
      <c r="D36" s="66"/>
      <c r="E36" s="66"/>
      <c r="F36" s="66"/>
      <c r="G36" s="66"/>
      <c r="H36" s="66"/>
      <c r="I36" s="38"/>
      <c r="J36" s="67"/>
      <c r="K36" s="67"/>
      <c r="L36" s="67"/>
      <c r="M36" s="67"/>
      <c r="N36" s="67"/>
      <c r="O36" s="67"/>
      <c r="P36" s="67"/>
      <c r="Q36" s="38"/>
      <c r="R36" s="68"/>
      <c r="S36" s="68"/>
      <c r="T36" s="68"/>
      <c r="U36" s="68"/>
      <c r="V36" s="68"/>
      <c r="W36" s="68"/>
      <c r="X36" s="68"/>
    </row>
    <row r="37" spans="2:24" x14ac:dyDescent="0.25">
      <c r="B37" s="66"/>
      <c r="C37" s="66"/>
      <c r="D37" s="66"/>
      <c r="E37" s="66"/>
      <c r="F37" s="66"/>
      <c r="G37" s="66"/>
      <c r="H37" s="66"/>
      <c r="I37" s="38"/>
      <c r="J37" s="67"/>
      <c r="K37" s="67"/>
      <c r="L37" s="67"/>
      <c r="M37" s="67"/>
      <c r="N37" s="67"/>
      <c r="O37" s="67"/>
      <c r="P37" s="67"/>
      <c r="Q37" s="38"/>
      <c r="R37" s="68"/>
      <c r="S37" s="68"/>
      <c r="T37" s="68"/>
      <c r="U37" s="68"/>
      <c r="V37" s="68"/>
      <c r="W37" s="68"/>
      <c r="X37" s="68"/>
    </row>
    <row r="38" spans="2:24" x14ac:dyDescent="0.25">
      <c r="B38" s="66"/>
      <c r="C38" s="66"/>
      <c r="D38" s="66"/>
      <c r="E38" s="66"/>
      <c r="F38" s="66"/>
      <c r="G38" s="66"/>
      <c r="H38" s="66"/>
      <c r="I38" s="38"/>
      <c r="J38" s="67"/>
      <c r="K38" s="67"/>
      <c r="L38" s="67"/>
      <c r="M38" s="67"/>
      <c r="N38" s="67"/>
      <c r="O38" s="67"/>
      <c r="P38" s="67"/>
      <c r="Q38" s="38"/>
      <c r="R38" s="68"/>
      <c r="S38" s="68"/>
      <c r="T38" s="68"/>
      <c r="U38" s="68"/>
      <c r="V38" s="68"/>
      <c r="W38" s="68"/>
      <c r="X38" s="68"/>
    </row>
    <row r="39" spans="2:24" x14ac:dyDescent="0.25">
      <c r="B39" s="66"/>
      <c r="C39" s="66"/>
      <c r="D39" s="66"/>
      <c r="E39" s="66"/>
      <c r="F39" s="66"/>
      <c r="G39" s="66"/>
      <c r="H39" s="66"/>
      <c r="I39" s="38"/>
      <c r="J39" s="67"/>
      <c r="K39" s="67"/>
      <c r="L39" s="67"/>
      <c r="M39" s="67"/>
      <c r="N39" s="67"/>
      <c r="O39" s="67"/>
      <c r="P39" s="67"/>
      <c r="Q39" s="38"/>
      <c r="R39" s="68"/>
      <c r="S39" s="68"/>
      <c r="T39" s="68"/>
      <c r="U39" s="68"/>
      <c r="V39" s="68"/>
      <c r="W39" s="68"/>
      <c r="X39" s="68"/>
    </row>
    <row r="40" spans="2:24" x14ac:dyDescent="0.25">
      <c r="B40" s="66"/>
      <c r="C40" s="66"/>
      <c r="D40" s="66"/>
      <c r="E40" s="66"/>
      <c r="F40" s="66"/>
      <c r="G40" s="66"/>
      <c r="H40" s="66"/>
      <c r="I40" s="38"/>
      <c r="J40" s="67"/>
      <c r="K40" s="67"/>
      <c r="L40" s="67"/>
      <c r="M40" s="67"/>
      <c r="N40" s="67"/>
      <c r="O40" s="67"/>
      <c r="P40" s="67"/>
      <c r="Q40" s="38"/>
      <c r="R40" s="68"/>
      <c r="S40" s="68"/>
      <c r="T40" s="68"/>
      <c r="U40" s="68"/>
      <c r="V40" s="68"/>
      <c r="W40" s="68"/>
      <c r="X40" s="68"/>
    </row>
    <row r="41" spans="2:24" x14ac:dyDescent="0.25">
      <c r="B41" s="38"/>
      <c r="C41" s="38"/>
      <c r="D41" s="38"/>
      <c r="E41" s="38"/>
      <c r="F41" s="38"/>
      <c r="G41" s="38"/>
      <c r="H41" s="38"/>
      <c r="I41" s="38"/>
      <c r="J41" s="67"/>
      <c r="K41" s="67"/>
      <c r="L41" s="67"/>
      <c r="M41" s="67"/>
      <c r="N41" s="67"/>
      <c r="O41" s="67"/>
      <c r="P41" s="67"/>
      <c r="Q41" s="38"/>
      <c r="R41" s="68"/>
      <c r="S41" s="68"/>
      <c r="T41" s="68"/>
      <c r="U41" s="68"/>
      <c r="V41" s="68"/>
      <c r="W41" s="68"/>
      <c r="X41" s="68"/>
    </row>
    <row r="42" spans="2:24" x14ac:dyDescent="0.25">
      <c r="B42" s="38"/>
      <c r="C42" s="38"/>
      <c r="D42" s="38"/>
      <c r="E42" s="38"/>
      <c r="F42" s="38"/>
      <c r="G42" s="38"/>
      <c r="H42" s="38"/>
      <c r="I42" s="38"/>
      <c r="J42" s="67"/>
      <c r="K42" s="67"/>
      <c r="L42" s="67"/>
      <c r="M42" s="67"/>
      <c r="N42" s="67"/>
      <c r="O42" s="67"/>
      <c r="P42" s="67"/>
      <c r="Q42" s="38"/>
      <c r="R42" s="68"/>
      <c r="S42" s="68"/>
      <c r="T42" s="68"/>
      <c r="U42" s="68"/>
      <c r="V42" s="68"/>
      <c r="W42" s="68"/>
      <c r="X42" s="68"/>
    </row>
    <row r="43" spans="2:24" x14ac:dyDescent="0.25">
      <c r="B43" s="38"/>
      <c r="C43" s="38"/>
      <c r="D43" s="38"/>
      <c r="E43" s="38"/>
      <c r="F43" s="38"/>
      <c r="G43" s="38"/>
      <c r="H43" s="38"/>
      <c r="I43" s="38"/>
      <c r="J43" s="67"/>
      <c r="K43" s="67"/>
      <c r="L43" s="67"/>
      <c r="M43" s="67"/>
      <c r="N43" s="67"/>
      <c r="O43" s="67"/>
      <c r="P43" s="67"/>
      <c r="Q43" s="38"/>
      <c r="R43" s="38"/>
      <c r="S43" s="38"/>
      <c r="T43" s="38"/>
      <c r="U43" s="38"/>
      <c r="V43" s="38"/>
      <c r="W43" s="38"/>
      <c r="X43" s="38"/>
    </row>
    <row r="44" spans="2:24" x14ac:dyDescent="0.25">
      <c r="B44" s="38"/>
      <c r="C44" s="38"/>
      <c r="D44" s="38"/>
      <c r="E44" s="38"/>
      <c r="F44" s="38"/>
      <c r="G44" s="38"/>
      <c r="H44" s="38"/>
      <c r="I44" s="38"/>
      <c r="J44" s="67"/>
      <c r="K44" s="67"/>
      <c r="L44" s="67"/>
      <c r="M44" s="67"/>
      <c r="N44" s="67"/>
      <c r="O44" s="67"/>
      <c r="P44" s="67"/>
      <c r="Q44" s="38"/>
      <c r="R44" s="38"/>
      <c r="S44" s="38"/>
      <c r="T44" s="38"/>
      <c r="U44" s="38"/>
      <c r="V44" s="38"/>
      <c r="W44" s="38"/>
      <c r="X44" s="38"/>
    </row>
    <row r="45" spans="2:24" x14ac:dyDescent="0.25">
      <c r="B45" s="38"/>
      <c r="C45" s="38"/>
      <c r="D45" s="38"/>
      <c r="E45" s="38"/>
      <c r="F45" s="38"/>
      <c r="G45" s="38"/>
      <c r="H45" s="38"/>
      <c r="I45" s="38"/>
      <c r="J45" s="67"/>
      <c r="K45" s="67"/>
      <c r="L45" s="67"/>
      <c r="M45" s="67"/>
      <c r="N45" s="67"/>
      <c r="O45" s="67"/>
      <c r="P45" s="67"/>
      <c r="Q45" s="38"/>
      <c r="R45" s="38"/>
      <c r="S45" s="38"/>
      <c r="T45" s="38"/>
      <c r="U45" s="38"/>
      <c r="V45" s="38"/>
      <c r="W45" s="38"/>
      <c r="X45" s="38"/>
    </row>
    <row r="46" spans="2:24" x14ac:dyDescent="0.25">
      <c r="B46" s="38"/>
      <c r="C46" s="38"/>
      <c r="D46" s="38"/>
      <c r="E46" s="38"/>
      <c r="F46" s="38"/>
      <c r="G46" s="38"/>
      <c r="H46" s="38"/>
      <c r="I46" s="38"/>
      <c r="J46" s="67"/>
      <c r="K46" s="67"/>
      <c r="L46" s="67"/>
      <c r="M46" s="67"/>
      <c r="N46" s="67"/>
      <c r="O46" s="67"/>
      <c r="P46" s="67"/>
      <c r="Q46" s="38"/>
      <c r="R46" s="38"/>
      <c r="S46" s="38"/>
      <c r="T46" s="38"/>
      <c r="U46" s="38"/>
      <c r="V46" s="38"/>
      <c r="W46" s="38"/>
      <c r="X46" s="38"/>
    </row>
    <row r="47" spans="2:24" x14ac:dyDescent="0.25">
      <c r="B47" s="38"/>
      <c r="C47" s="38"/>
      <c r="D47" s="38"/>
      <c r="E47" s="38"/>
      <c r="F47" s="38"/>
      <c r="G47" s="38"/>
      <c r="H47" s="38"/>
      <c r="I47" s="38"/>
      <c r="J47" s="67"/>
      <c r="K47" s="67"/>
      <c r="L47" s="67"/>
      <c r="M47" s="67"/>
      <c r="N47" s="67"/>
      <c r="O47" s="67"/>
      <c r="P47" s="67"/>
      <c r="Q47" s="38"/>
      <c r="R47" s="38"/>
      <c r="S47" s="38"/>
      <c r="T47" s="38"/>
      <c r="U47" s="38"/>
      <c r="V47" s="38"/>
      <c r="W47" s="38"/>
      <c r="X47" s="38"/>
    </row>
    <row r="48" spans="2:24" x14ac:dyDescent="0.25">
      <c r="B48" s="38"/>
      <c r="C48" s="38"/>
      <c r="D48" s="38"/>
      <c r="E48" s="38"/>
      <c r="F48" s="38"/>
      <c r="G48" s="38"/>
      <c r="H48" s="38"/>
      <c r="I48" s="38"/>
      <c r="J48" s="67"/>
      <c r="K48" s="67"/>
      <c r="L48" s="67"/>
      <c r="M48" s="67"/>
      <c r="N48" s="67"/>
      <c r="O48" s="67"/>
      <c r="P48" s="67"/>
      <c r="Q48" s="38"/>
      <c r="R48" s="38"/>
      <c r="S48" s="38"/>
      <c r="T48" s="38"/>
      <c r="U48" s="38"/>
      <c r="V48" s="38"/>
      <c r="W48" s="38"/>
      <c r="X48" s="38"/>
    </row>
    <row r="49" spans="10:16" x14ac:dyDescent="0.25">
      <c r="J49" s="67"/>
      <c r="K49" s="67"/>
      <c r="L49" s="67"/>
      <c r="M49" s="67"/>
      <c r="N49" s="67"/>
      <c r="O49" s="67"/>
      <c r="P49" s="67"/>
    </row>
    <row r="50" spans="10:16" x14ac:dyDescent="0.25">
      <c r="J50" s="67"/>
      <c r="K50" s="67"/>
      <c r="L50" s="67"/>
      <c r="M50" s="67"/>
      <c r="N50" s="67"/>
      <c r="O50" s="67"/>
      <c r="P50" s="67"/>
    </row>
    <row r="51" spans="10:16" x14ac:dyDescent="0.25">
      <c r="J51" s="67"/>
      <c r="K51" s="67"/>
      <c r="L51" s="67"/>
      <c r="M51" s="67"/>
      <c r="N51" s="67"/>
      <c r="O51" s="67"/>
      <c r="P51" s="67"/>
    </row>
  </sheetData>
  <mergeCells count="4">
    <mergeCell ref="B2:H9"/>
    <mergeCell ref="B11:H40"/>
    <mergeCell ref="J11:P51"/>
    <mergeCell ref="R11:X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75"/>
  <sheetViews>
    <sheetView topLeftCell="D1" workbookViewId="0">
      <selection activeCell="J3" sqref="J3:J4"/>
    </sheetView>
  </sheetViews>
  <sheetFormatPr defaultColWidth="8.85546875" defaultRowHeight="15" x14ac:dyDescent="0.25"/>
  <cols>
    <col min="1" max="8" width="8.85546875" style="6"/>
    <col min="9" max="9" width="23.7109375" style="6" customWidth="1"/>
    <col min="10" max="16384" width="8.85546875" style="6"/>
  </cols>
  <sheetData>
    <row r="1" spans="1:34" x14ac:dyDescent="0.25">
      <c r="B1" s="5"/>
      <c r="C1" s="5"/>
      <c r="D1" s="5"/>
      <c r="E1" s="5"/>
      <c r="F1" s="5"/>
      <c r="G1" s="5"/>
      <c r="H1" s="5"/>
      <c r="I1" s="5"/>
      <c r="J1" s="5"/>
      <c r="K1" s="5"/>
      <c r="L1" s="5"/>
      <c r="M1" s="5"/>
      <c r="N1" s="5"/>
      <c r="O1" s="5" t="s">
        <v>4</v>
      </c>
      <c r="P1" s="5"/>
      <c r="Q1" s="5"/>
      <c r="R1" s="5"/>
      <c r="S1" s="5"/>
      <c r="T1" s="5"/>
      <c r="U1" s="5"/>
      <c r="V1" s="5"/>
      <c r="W1" s="5"/>
      <c r="X1" s="5"/>
      <c r="Y1" s="5"/>
      <c r="Z1" s="5"/>
      <c r="AA1" s="69"/>
      <c r="AB1" s="69"/>
      <c r="AC1" s="69"/>
      <c r="AD1" s="69"/>
      <c r="AE1" s="69"/>
    </row>
    <row r="2" spans="1:34" x14ac:dyDescent="0.25">
      <c r="A2" s="19" t="s">
        <v>5</v>
      </c>
      <c r="B2" s="5"/>
      <c r="C2" s="7" t="s">
        <v>6</v>
      </c>
      <c r="D2" s="7" t="s">
        <v>7</v>
      </c>
      <c r="E2" s="7" t="s">
        <v>8</v>
      </c>
      <c r="F2" s="5"/>
      <c r="G2" s="5"/>
      <c r="H2" s="5"/>
      <c r="I2" s="5"/>
      <c r="J2" s="7" t="s">
        <v>6</v>
      </c>
      <c r="K2" s="7" t="s">
        <v>7</v>
      </c>
      <c r="L2" s="7" t="s">
        <v>8</v>
      </c>
      <c r="M2" s="7" t="s">
        <v>9</v>
      </c>
      <c r="N2" s="5"/>
      <c r="O2" s="7" t="s">
        <v>10</v>
      </c>
      <c r="P2" s="7" t="s">
        <v>11</v>
      </c>
      <c r="Q2" s="5"/>
      <c r="R2" s="5"/>
      <c r="S2" s="7" t="s">
        <v>12</v>
      </c>
      <c r="T2" s="7" t="s">
        <v>11</v>
      </c>
      <c r="U2" s="7" t="s">
        <v>9</v>
      </c>
      <c r="V2" s="7"/>
      <c r="W2" s="7"/>
      <c r="X2" s="7"/>
      <c r="Y2" s="7"/>
      <c r="Z2" s="5"/>
      <c r="AA2" s="7"/>
      <c r="AB2" s="7"/>
      <c r="AC2" s="7"/>
      <c r="AD2" s="7"/>
      <c r="AE2" s="7"/>
      <c r="AF2" s="19"/>
      <c r="AH2" s="19"/>
    </row>
    <row r="3" spans="1:34" x14ac:dyDescent="0.25">
      <c r="A3" s="6" t="s">
        <v>13</v>
      </c>
      <c r="B3" s="5"/>
      <c r="C3" s="5" t="s">
        <v>14</v>
      </c>
      <c r="D3" s="5" t="s">
        <v>15</v>
      </c>
      <c r="E3" s="5" t="s">
        <v>16</v>
      </c>
      <c r="F3" s="5"/>
      <c r="G3" s="5"/>
      <c r="H3" s="5"/>
      <c r="I3" s="5"/>
      <c r="J3" s="5" t="str">
        <f>IF(Dashboard!F15="Past",0,IF(Dashboard!F15="Likely in long term (&gt;4 years)",1,IF(Dashboard!F15="Likely in short term (4 years)",2,IF(Dashboard!F15="Happening now",3,"-"))))</f>
        <v>-</v>
      </c>
      <c r="K3" s="5" t="str">
        <f>IF(Dashboard!G15= "Few individuals/small area (&lt;2%)",0.5, IF( Dashboard!G15= "Some of population/area (2-9.9%)",2,  IF( Dashboard!G15= "Most of population/area (10-49%)",3,  IF( Dashboard!G15= "Whole population/area (≥50%)",4, "-" ) ) ))</f>
        <v>-</v>
      </c>
      <c r="L3" s="5" t="str">
        <f>IF(Dashboard!H15= "No or imperceptible deterioration (&lt;1% over 10 years)",0.5, IF( Dashboard!H15= "Slow deterioration (1- &lt;10% over 10 years or 3 generations)",2,  IF( Dashboard!H15= "Moderate deterioration (10-30% over 10 years or 3 generations)",3, IF( Dashboard!H15= "Rapid deterioration (&gt;30% over 10 years or 3 generations)",4, "-" ) ) ))</f>
        <v>-</v>
      </c>
      <c r="M3" s="5" t="e">
        <f>K3+L3</f>
        <v>#VALUE!</v>
      </c>
      <c r="N3" s="5"/>
      <c r="O3" s="5" t="s">
        <v>17</v>
      </c>
      <c r="P3" s="5" t="s">
        <v>18</v>
      </c>
      <c r="Q3" s="5"/>
      <c r="R3" s="5"/>
      <c r="S3" s="5" t="str">
        <f>IF(Dashboard!J15="No Plan",0,IF(Dashboard!J15="Basic Plan",2,IF(Dashboard!J15="Intermediate Plan",3,IF(Dashboard!J15="Comprehensive Plan",4,"-"))))</f>
        <v>-</v>
      </c>
      <c r="T3" s="5" t="str">
        <f>IF(Dashboard!K15="Not Started",0,IF(Dashboard!K15="Significantly Behind Schedule",1,IF(Dashboard!K15="Behind Schedule",2,IF(Dashboard!K15="On Schedule",3,IF(Dashboard!K15="Complete",4,"-")))))</f>
        <v>-</v>
      </c>
      <c r="U3" s="5" t="e">
        <f>S3*T3</f>
        <v>#VALUE!</v>
      </c>
      <c r="V3" s="5"/>
      <c r="W3" s="5"/>
      <c r="X3" s="5"/>
      <c r="Y3" s="8"/>
      <c r="Z3" s="5"/>
    </row>
    <row r="4" spans="1:34" x14ac:dyDescent="0.25">
      <c r="A4" s="6" t="s">
        <v>19</v>
      </c>
      <c r="B4" s="5"/>
      <c r="C4" s="5" t="s">
        <v>20</v>
      </c>
      <c r="D4" s="5" t="s">
        <v>21</v>
      </c>
      <c r="E4" s="5" t="s">
        <v>22</v>
      </c>
      <c r="F4" s="5"/>
      <c r="G4" s="5"/>
      <c r="H4" s="5"/>
      <c r="I4" s="5"/>
      <c r="J4" s="5" t="str">
        <f>IF(Dashboard!F16="Past",0,IF(Dashboard!F16="Likely in long term (&gt;4 years)",1,IF(Dashboard!F16="Likely in short term (4 years)",2,IF(Dashboard!F16="Happening now",3,"-"))))</f>
        <v>-</v>
      </c>
      <c r="K4" s="5" t="str">
        <f>IF(Dashboard!G16= "Few individuals/small area (&lt;2%)",0.5, IF( Dashboard!G16= "Some of population/area (2-9.9%)",2,  IF( Dashboard!G16= "Most of population/area (10-49%)",3,  IF( Dashboard!G16= "Whole population/area (≥50%)",4, "-" ) ) ))</f>
        <v>-</v>
      </c>
      <c r="L4" s="5" t="str">
        <f>IF(Dashboard!H16= "No or imperceptible deterioration (&lt;1% over 10 years)",0.5, IF( Dashboard!H16= "Slow deterioration (1- &lt;10% over 10 years or 3 generations)",2,  IF( Dashboard!H16= "Moderate deterioration (10-30% over 10 years or 3 generations)",3, IF( Dashboard!H16= "Rapid deterioration (&gt;30% over 10 years or 3 generations)",4, "-" ) ) ))</f>
        <v>-</v>
      </c>
      <c r="M4" s="5" t="e">
        <f t="shared" ref="M4:M67" si="0">K4+L4</f>
        <v>#VALUE!</v>
      </c>
      <c r="N4" s="5"/>
      <c r="O4" s="5" t="s">
        <v>23</v>
      </c>
      <c r="P4" s="5" t="s">
        <v>24</v>
      </c>
      <c r="Q4" s="5"/>
      <c r="R4" s="5"/>
      <c r="S4" s="5" t="str">
        <f>IF(Dashboard!J16="No Plan",0,IF(Dashboard!J16="Basic Plan",2,IF(Dashboard!J16="Intermediate Plan",3,IF(Dashboard!J16="Comprehensive Plan",4,"-"))))</f>
        <v>-</v>
      </c>
      <c r="T4" s="5" t="str">
        <f>IF(Dashboard!K16="Not Started",0,IF(Dashboard!K16="Significantly Behind Schedule",1,IF(Dashboard!K16="Behind Schedule",2,IF(Dashboard!K16="On Schedule",3,IF(Dashboard!K16="Complete",4,"-")))))</f>
        <v>-</v>
      </c>
      <c r="U4" s="5" t="e">
        <f t="shared" ref="U4:U67" si="1">S4*T4</f>
        <v>#VALUE!</v>
      </c>
      <c r="V4" s="5"/>
      <c r="W4" s="5"/>
      <c r="X4" s="5"/>
      <c r="Y4" s="8"/>
      <c r="Z4" s="5"/>
    </row>
    <row r="5" spans="1:34" x14ac:dyDescent="0.25">
      <c r="A5" s="6" t="s">
        <v>25</v>
      </c>
      <c r="B5" s="5"/>
      <c r="C5" s="5" t="s">
        <v>26</v>
      </c>
      <c r="D5" s="5" t="s">
        <v>27</v>
      </c>
      <c r="E5" s="5" t="s">
        <v>28</v>
      </c>
      <c r="F5" s="5"/>
      <c r="G5" s="5"/>
      <c r="H5" s="5"/>
      <c r="I5" s="5"/>
      <c r="J5" s="5" t="str">
        <f>IF(Dashboard!F17="Past",0,IF(Dashboard!F17="Likely in long term (&gt;4 years)",1,IF(Dashboard!F17="Likely in short term (4 years)",2,IF(Dashboard!F17="Happening now",3,"-"))))</f>
        <v>-</v>
      </c>
      <c r="K5" s="5" t="str">
        <f>IF(Dashboard!G17= "Few individuals/small area (&lt;2%)",0.5, IF( Dashboard!G17= "Some of population/area (2-9.9%)",2,  IF( Dashboard!G17= "Most of population/area (10-49%)",3,  IF( Dashboard!G17= "Whole population/area (≥50%)",4, "-" ) ) ))</f>
        <v>-</v>
      </c>
      <c r="L5" s="5" t="str">
        <f>IF(Dashboard!H17= "No or imperceptible deterioration (&lt;1% over 10 years)",0.5, IF( Dashboard!H17= "Slow deterioration (1- &lt;10% over 10 years or 3 generations)",2,  IF( Dashboard!H17= "Moderate deterioration (10-30% over 10 years or 3 generations)",3, IF( Dashboard!H17= "Rapid deterioration (&gt;30% over 10 years or 3 generations)",4, "-" ) ) ))</f>
        <v>-</v>
      </c>
      <c r="M5" s="5" t="e">
        <f t="shared" si="0"/>
        <v>#VALUE!</v>
      </c>
      <c r="N5" s="5"/>
      <c r="O5" s="5" t="s">
        <v>29</v>
      </c>
      <c r="P5" s="5" t="s">
        <v>30</v>
      </c>
      <c r="Q5" s="5"/>
      <c r="R5" s="5"/>
      <c r="S5" s="5" t="str">
        <f>IF(Dashboard!J17="No Plan",0,IF(Dashboard!J17="Basic Plan",2,IF(Dashboard!J17="Intermediate Plan",3,IF(Dashboard!J17="Comprehensive Plan",4,"-"))))</f>
        <v>-</v>
      </c>
      <c r="T5" s="5" t="str">
        <f>IF(Dashboard!K17="Not Started",0,IF(Dashboard!K17="Significantly Behind Schedule",1,IF(Dashboard!K17="Behind Schedule",2,IF(Dashboard!K17="On Schedule",3,IF(Dashboard!K17="Complete",4,"-")))))</f>
        <v>-</v>
      </c>
      <c r="U5" s="5" t="e">
        <f t="shared" si="1"/>
        <v>#VALUE!</v>
      </c>
      <c r="V5" s="5"/>
      <c r="W5" s="5"/>
      <c r="X5" s="5"/>
      <c r="Y5" s="8"/>
      <c r="Z5" s="5"/>
    </row>
    <row r="6" spans="1:34" x14ac:dyDescent="0.25">
      <c r="A6" s="6" t="s">
        <v>31</v>
      </c>
      <c r="B6" s="5"/>
      <c r="C6" s="5"/>
      <c r="D6" s="5" t="s">
        <v>32</v>
      </c>
      <c r="E6" s="5" t="s">
        <v>33</v>
      </c>
      <c r="F6" s="5"/>
      <c r="G6" s="5"/>
      <c r="H6" s="5"/>
      <c r="I6" s="5"/>
      <c r="J6" s="5" t="str">
        <f>IF(Dashboard!F18="Past",0,IF(Dashboard!F18="Likely in long term (&gt;4 years)",1,IF(Dashboard!F18="Likely in short term (4 years)",2,IF(Dashboard!F18="Happening now",3,"-"))))</f>
        <v>-</v>
      </c>
      <c r="K6" s="5" t="str">
        <f>IF(Dashboard!G18= "Few individuals/small area (&lt;2%)",0.5, IF( Dashboard!G18= "Some of population/area (2-9.9%)",2,  IF( Dashboard!G18= "Most of population/area (10-49%)",3,  IF( Dashboard!G18= "Whole population/area (≥50%)",4, "-" ) ) ))</f>
        <v>-</v>
      </c>
      <c r="L6" s="5" t="str">
        <f>IF(Dashboard!H18= "No or imperceptible deterioration (&lt;1% over 10 years)",0.5, IF( Dashboard!H18= "Slow deterioration (1- &lt;10% over 10 years or 3 generations)",2,  IF( Dashboard!H18= "Moderate deterioration (10-30% over 10 years or 3 generations)",3, IF( Dashboard!H18= "Rapid deterioration (&gt;30% over 10 years or 3 generations)",4, "-" ) ) ))</f>
        <v>-</v>
      </c>
      <c r="M6" s="5" t="e">
        <f t="shared" si="0"/>
        <v>#VALUE!</v>
      </c>
      <c r="N6" s="5"/>
      <c r="O6" s="5" t="s">
        <v>34</v>
      </c>
      <c r="P6" s="5" t="s">
        <v>35</v>
      </c>
      <c r="Q6" s="5"/>
      <c r="R6" s="5"/>
      <c r="S6" s="5" t="str">
        <f>IF(Dashboard!J18="No Plan",0,IF(Dashboard!J18="Basic Plan",2,IF(Dashboard!J18="Intermediate Plan",3,IF(Dashboard!J18="Comprehensive Plan",4,"-"))))</f>
        <v>-</v>
      </c>
      <c r="T6" s="5" t="str">
        <f>IF(Dashboard!K18="Not Started",0,IF(Dashboard!K18="Significantly Behind Schedule",1,IF(Dashboard!K18="Behind Schedule",2,IF(Dashboard!K18="On Schedule",3,IF(Dashboard!K18="Complete",4,"-")))))</f>
        <v>-</v>
      </c>
      <c r="U6" s="5" t="e">
        <f t="shared" si="1"/>
        <v>#VALUE!</v>
      </c>
      <c r="V6" s="5"/>
      <c r="W6" s="5"/>
      <c r="X6" s="5"/>
      <c r="Y6" s="8"/>
      <c r="Z6" s="5"/>
    </row>
    <row r="7" spans="1:34" x14ac:dyDescent="0.25">
      <c r="B7" s="5"/>
      <c r="C7" s="5"/>
      <c r="D7" s="5"/>
      <c r="E7" s="5"/>
      <c r="F7" s="5"/>
      <c r="G7" s="5"/>
      <c r="H7" s="5"/>
      <c r="I7" s="5"/>
      <c r="J7" s="5" t="str">
        <f>IF(Dashboard!F19="Past",0,IF(Dashboard!F19="Likely in long term (&gt;4 years)",1,IF(Dashboard!F19="Likely in short term (4 years)",2,IF(Dashboard!F19="Happening now",3,"-"))))</f>
        <v>-</v>
      </c>
      <c r="K7" s="5" t="str">
        <f>IF(Dashboard!G19= "Few individuals/small area (&lt;2%)",0.5, IF( Dashboard!G19= "Some of population/area (2-9.9%)",2,  IF( Dashboard!G19= "Most of population/area (10-49%)",3,  IF( Dashboard!G19= "Whole population/area (≥50%)",4, "-" ) ) ))</f>
        <v>-</v>
      </c>
      <c r="L7" s="5" t="str">
        <f>IF(Dashboard!H19= "No or imperceptible deterioration (&lt;1% over 10 years)",0.5, IF( Dashboard!H19= "Slow deterioration (1- &lt;10% over 10 years or 3 generations)",2,  IF( Dashboard!H19= "Moderate deterioration (10-30% over 10 years or 3 generations)",3, IF( Dashboard!H19= "Rapid deterioration (&gt;30% over 10 years or 3 generations)",4, "-" ) ) ))</f>
        <v>-</v>
      </c>
      <c r="M7" s="5" t="e">
        <f t="shared" si="0"/>
        <v>#VALUE!</v>
      </c>
      <c r="N7" s="5"/>
      <c r="O7" s="5"/>
      <c r="P7" s="5" t="s">
        <v>36</v>
      </c>
      <c r="Q7" s="5"/>
      <c r="R7" s="5"/>
      <c r="S7" s="5" t="str">
        <f>IF(Dashboard!J19="No Plan",0,IF(Dashboard!J19="Basic Plan",2,IF(Dashboard!J19="Intermediate Plan",3,IF(Dashboard!J19="Comprehensive Plan",4,"-"))))</f>
        <v>-</v>
      </c>
      <c r="T7" s="5" t="str">
        <f>IF(Dashboard!K19="Not Started",0,IF(Dashboard!K19="Significantly Behind Schedule",1,IF(Dashboard!K19="Behind Schedule",2,IF(Dashboard!K19="On Schedule",3,IF(Dashboard!K19="Complete",4,"-")))))</f>
        <v>-</v>
      </c>
      <c r="U7" s="5" t="e">
        <f t="shared" si="1"/>
        <v>#VALUE!</v>
      </c>
      <c r="V7" s="5"/>
      <c r="W7" s="5"/>
      <c r="X7" s="5"/>
      <c r="Y7" s="8"/>
      <c r="Z7" s="5"/>
    </row>
    <row r="8" spans="1:34" x14ac:dyDescent="0.25">
      <c r="B8" s="5"/>
      <c r="C8" s="5"/>
      <c r="D8" s="5"/>
      <c r="E8" s="5"/>
      <c r="F8" s="5"/>
      <c r="G8" s="5"/>
      <c r="H8" s="5"/>
      <c r="I8" s="5"/>
      <c r="J8" s="5" t="str">
        <f>IF(Dashboard!F20="Past",0,IF(Dashboard!F20="Likely in long term (&gt;4 years)",1,IF(Dashboard!F20="Likely in short term (4 years)",2,IF(Dashboard!F20="Happening now",3,"-"))))</f>
        <v>-</v>
      </c>
      <c r="K8" s="5" t="str">
        <f>IF(Dashboard!G20= "Few individuals/small area (&lt;2%)",0.5, IF( Dashboard!G20= "Some of population/area (2-9.9%)",2,  IF( Dashboard!G20= "Most of population/area (10-49%)",3,  IF( Dashboard!G20= "Whole population/area (≥50%)",4, "-" ) ) ))</f>
        <v>-</v>
      </c>
      <c r="L8" s="5" t="str">
        <f>IF(Dashboard!H20= "No or imperceptible deterioration (&lt;1% over 10 years)",0.5, IF( Dashboard!H20= "Slow deterioration (1- &lt;10% over 10 years or 3 generations)",2,  IF( Dashboard!H20= "Moderate deterioration (10-30% over 10 years or 3 generations)",3, IF( Dashboard!H20= "Rapid deterioration (&gt;30% over 10 years or 3 generations)",4, "-" ) ) ))</f>
        <v>-</v>
      </c>
      <c r="M8" s="5" t="e">
        <f t="shared" si="0"/>
        <v>#VALUE!</v>
      </c>
      <c r="N8" s="5"/>
      <c r="O8" s="5"/>
      <c r="P8" s="5"/>
      <c r="Q8" s="5"/>
      <c r="R8" s="5"/>
      <c r="S8" s="5" t="str">
        <f>IF(Dashboard!J20="No Plan",0,IF(Dashboard!J20="Basic Plan",2,IF(Dashboard!J20="Intermediate Plan",3,IF(Dashboard!J20="Comprehensive Plan",4,"-"))))</f>
        <v>-</v>
      </c>
      <c r="T8" s="5" t="str">
        <f>IF(Dashboard!K20="Not Started",0,IF(Dashboard!K20="Significantly Behind Schedule",1,IF(Dashboard!K20="Behind Schedule",2,IF(Dashboard!K20="On Schedule",3,IF(Dashboard!K20="Complete",4,"-")))))</f>
        <v>-</v>
      </c>
      <c r="U8" s="5" t="e">
        <f t="shared" si="1"/>
        <v>#VALUE!</v>
      </c>
      <c r="V8" s="5"/>
      <c r="W8" s="5"/>
      <c r="X8" s="5"/>
      <c r="Y8" s="8"/>
      <c r="Z8" s="5"/>
    </row>
    <row r="9" spans="1:34" x14ac:dyDescent="0.25">
      <c r="B9" s="5"/>
      <c r="C9" s="5"/>
      <c r="D9" s="5"/>
      <c r="E9" s="5"/>
      <c r="F9" s="5"/>
      <c r="G9" s="5"/>
      <c r="H9" s="5"/>
      <c r="I9" s="5"/>
      <c r="J9" s="5" t="str">
        <f>IF(Dashboard!F21="Past",0,IF(Dashboard!F21="Likely in long term (&gt;4 years)",1,IF(Dashboard!F21="Likely in short term (4 years)",2,IF(Dashboard!F21="Happening now",3,"-"))))</f>
        <v>-</v>
      </c>
      <c r="K9" s="5" t="str">
        <f>IF(Dashboard!G21= "Few individuals/small area (&lt;2%)",0.5, IF( Dashboard!G21= "Some of population/area (2-9.9%)",2,  IF( Dashboard!G21= "Most of population/area (10-49%)",3,  IF( Dashboard!G21= "Whole population/area (≥50%)",4, "-" ) ) ))</f>
        <v>-</v>
      </c>
      <c r="L9" s="5" t="str">
        <f>IF(Dashboard!H21= "No or imperceptible deterioration (&lt;1% over 10 years)",0.5, IF( Dashboard!H21= "Slow deterioration (1- &lt;10% over 10 years or 3 generations)",2,  IF( Dashboard!H21= "Moderate deterioration (10-30% over 10 years or 3 generations)",3, IF( Dashboard!H21= "Rapid deterioration (&gt;30% over 10 years or 3 generations)",4, "-" ) ) ))</f>
        <v>-</v>
      </c>
      <c r="M9" s="5" t="e">
        <f t="shared" si="0"/>
        <v>#VALUE!</v>
      </c>
      <c r="N9" s="5"/>
      <c r="O9" s="5"/>
      <c r="P9" s="5"/>
      <c r="Q9" s="5"/>
      <c r="R9" s="5"/>
      <c r="S9" s="5" t="str">
        <f>IF(Dashboard!J21="No Plan",0,IF(Dashboard!J21="Basic Plan",2,IF(Dashboard!J21="Intermediate Plan",3,IF(Dashboard!J21="Comprehensive Plan",4,"-"))))</f>
        <v>-</v>
      </c>
      <c r="T9" s="5" t="str">
        <f>IF(Dashboard!K21="Not Started",0,IF(Dashboard!K21="Significantly Behind Schedule",1,IF(Dashboard!K21="Behind Schedule",2,IF(Dashboard!K21="On Schedule",3,IF(Dashboard!K21="Complete",4,"-")))))</f>
        <v>-</v>
      </c>
      <c r="U9" s="5" t="e">
        <f t="shared" si="1"/>
        <v>#VALUE!</v>
      </c>
      <c r="V9" s="5"/>
      <c r="W9" s="5"/>
      <c r="X9" s="5"/>
      <c r="Y9" s="8"/>
      <c r="Z9" s="5"/>
    </row>
    <row r="10" spans="1:34" x14ac:dyDescent="0.25">
      <c r="B10" s="5"/>
      <c r="C10" s="5"/>
      <c r="D10" s="5"/>
      <c r="E10" s="5"/>
      <c r="F10" s="5"/>
      <c r="G10" s="5"/>
      <c r="H10" s="5"/>
      <c r="I10" s="5"/>
      <c r="J10" s="5" t="str">
        <f>IF(Dashboard!F22="Past",0,IF(Dashboard!F22="Likely in long term (&gt;4 years)",1,IF(Dashboard!F22="Likely in short term (4 years)",2,IF(Dashboard!F22="Happening now",3,"-"))))</f>
        <v>-</v>
      </c>
      <c r="K10" s="5" t="str">
        <f>IF(Dashboard!G22= "Few individuals/small area (&lt;2%)",0.5, IF( Dashboard!G22= "Some of population/area (2-9.9%)",2,  IF( Dashboard!G22= "Most of population/area (10-49%)",3,  IF( Dashboard!G22= "Whole population/area (≥50%)",4, "-" ) ) ))</f>
        <v>-</v>
      </c>
      <c r="L10" s="5" t="str">
        <f>IF(Dashboard!H22= "No or imperceptible deterioration (&lt;1% over 10 years)",0.5, IF( Dashboard!H22= "Slow deterioration (1- &lt;10% over 10 years or 3 generations)",2,  IF( Dashboard!H22= "Moderate deterioration (10-30% over 10 years or 3 generations)",3, IF( Dashboard!H22= "Rapid deterioration (&gt;30% over 10 years or 3 generations)",4, "-" ) ) ))</f>
        <v>-</v>
      </c>
      <c r="M10" s="5" t="e">
        <f t="shared" si="0"/>
        <v>#VALUE!</v>
      </c>
      <c r="N10" s="5"/>
      <c r="O10" s="5"/>
      <c r="P10" s="5"/>
      <c r="Q10" s="5"/>
      <c r="R10" s="5"/>
      <c r="S10" s="5" t="str">
        <f>IF(Dashboard!J22="No Plan",0,IF(Dashboard!J22="Basic Plan",2,IF(Dashboard!J22="Intermediate Plan",3,IF(Dashboard!J22="Comprehensive Plan",4,"-"))))</f>
        <v>-</v>
      </c>
      <c r="T10" s="5" t="str">
        <f>IF(Dashboard!K22="Not Started",0,IF(Dashboard!K22="Significantly Behind Schedule",1,IF(Dashboard!K22="Behind Schedule",2,IF(Dashboard!K22="On Schedule",3,IF(Dashboard!K22="Complete",4,"-")))))</f>
        <v>-</v>
      </c>
      <c r="U10" s="5" t="e">
        <f t="shared" si="1"/>
        <v>#VALUE!</v>
      </c>
      <c r="V10" s="5"/>
      <c r="W10" s="5"/>
      <c r="X10" s="5"/>
      <c r="Y10" s="8"/>
      <c r="Z10" s="5"/>
    </row>
    <row r="11" spans="1:34" x14ac:dyDescent="0.25">
      <c r="B11" s="5"/>
      <c r="C11" s="5"/>
      <c r="D11" s="5"/>
      <c r="E11" s="5"/>
      <c r="F11" s="5"/>
      <c r="G11" s="5"/>
      <c r="H11" s="5"/>
      <c r="I11" s="5"/>
      <c r="J11" s="5" t="str">
        <f>IF(Dashboard!F23="Past",0,IF(Dashboard!F23="Likely in long term (&gt;4 years)",1,IF(Dashboard!F23="Likely in short term (4 years)",2,IF(Dashboard!F23="Happening now",3,"-"))))</f>
        <v>-</v>
      </c>
      <c r="K11" s="5" t="str">
        <f>IF(Dashboard!G23= "Few individuals/small area (&lt;2%)",0.5, IF( Dashboard!G23= "Some of population/area (2-9.9%)",2,  IF( Dashboard!G23= "Most of population/area (10-49%)",3,  IF( Dashboard!G23= "Whole population/area (≥50%)",4, "-" ) ) ))</f>
        <v>-</v>
      </c>
      <c r="L11" s="5" t="str">
        <f>IF(Dashboard!H23= "No or imperceptible deterioration (&lt;1% over 10 years)",0.5, IF( Dashboard!H23= "Slow deterioration (1- &lt;10% over 10 years or 3 generations)",2,  IF( Dashboard!H23= "Moderate deterioration (10-30% over 10 years or 3 generations)",3, IF( Dashboard!H23= "Rapid deterioration (&gt;30% over 10 years or 3 generations)",4, "-" ) ) ))</f>
        <v>-</v>
      </c>
      <c r="M11" s="5" t="e">
        <f t="shared" si="0"/>
        <v>#VALUE!</v>
      </c>
      <c r="N11" s="5"/>
      <c r="O11" s="5"/>
      <c r="P11" s="5"/>
      <c r="Q11" s="5"/>
      <c r="R11" s="5"/>
      <c r="S11" s="5" t="str">
        <f>IF(Dashboard!J23="No Plan",0,IF(Dashboard!J23="Basic Plan",2,IF(Dashboard!J23="Intermediate Plan",3,IF(Dashboard!J23="Comprehensive Plan",4,"-"))))</f>
        <v>-</v>
      </c>
      <c r="T11" s="5" t="str">
        <f>IF(Dashboard!K23="Not Started",0,IF(Dashboard!K23="Significantly Behind Schedule",1,IF(Dashboard!K23="Behind Schedule",2,IF(Dashboard!K23="On Schedule",3,IF(Dashboard!K23="Complete",4,"-")))))</f>
        <v>-</v>
      </c>
      <c r="U11" s="5" t="e">
        <f t="shared" si="1"/>
        <v>#VALUE!</v>
      </c>
      <c r="V11" s="5"/>
      <c r="W11" s="5"/>
      <c r="X11" s="5"/>
      <c r="Y11" s="8"/>
      <c r="Z11" s="5"/>
    </row>
    <row r="12" spans="1:34" x14ac:dyDescent="0.25">
      <c r="B12" s="5"/>
      <c r="C12" s="5"/>
      <c r="D12" s="5"/>
      <c r="E12" s="5"/>
      <c r="F12" s="5"/>
      <c r="G12" s="5"/>
      <c r="H12" s="5"/>
      <c r="I12" s="5"/>
      <c r="J12" s="5" t="str">
        <f>IF(Dashboard!F24="Past",0,IF(Dashboard!F24="Likely in long term (&gt;4 years)",1,IF(Dashboard!F24="Likely in short term (4 years)",2,IF(Dashboard!F24="Happening now",3,"-"))))</f>
        <v>-</v>
      </c>
      <c r="K12" s="5" t="str">
        <f>IF(Dashboard!G24= "Few individuals/small area (&lt;2%)",0.5, IF( Dashboard!G24= "Some of population/area (2-9.9%)",2,  IF( Dashboard!G24= "Most of population/area (10-49%)",3,  IF( Dashboard!G24= "Whole population/area (≥50%)",4, "-" ) ) ))</f>
        <v>-</v>
      </c>
      <c r="L12" s="5" t="str">
        <f>IF(Dashboard!H24= "No or imperceptible deterioration (&lt;1% over 10 years)",0.5, IF( Dashboard!H24= "Slow deterioration (1- &lt;10% over 10 years or 3 generations)",2,  IF( Dashboard!H24= "Moderate deterioration (10-30% over 10 years or 3 generations)",3, IF( Dashboard!H24= "Rapid deterioration (&gt;30% over 10 years or 3 generations)",4, "-" ) ) ))</f>
        <v>-</v>
      </c>
      <c r="M12" s="5" t="e">
        <f t="shared" si="0"/>
        <v>#VALUE!</v>
      </c>
      <c r="N12" s="5"/>
      <c r="O12" s="5"/>
      <c r="P12" s="5"/>
      <c r="Q12" s="5"/>
      <c r="R12" s="5"/>
      <c r="S12" s="5" t="str">
        <f>IF(Dashboard!J24="No Plan",0,IF(Dashboard!J24="Basic Plan",2,IF(Dashboard!J24="Intermediate Plan",3,IF(Dashboard!J24="Comprehensive Plan",4,"-"))))</f>
        <v>-</v>
      </c>
      <c r="T12" s="5" t="str">
        <f>IF(Dashboard!K24="Not Started",0,IF(Dashboard!K24="Significantly Behind Schedule",1,IF(Dashboard!K24="Behind Schedule",2,IF(Dashboard!K24="On Schedule",3,IF(Dashboard!K24="Complete",4,"-")))))</f>
        <v>-</v>
      </c>
      <c r="U12" s="5" t="e">
        <f t="shared" si="1"/>
        <v>#VALUE!</v>
      </c>
      <c r="V12" s="5"/>
      <c r="W12" s="5"/>
      <c r="X12" s="5"/>
      <c r="Y12" s="8"/>
      <c r="Z12" s="5"/>
    </row>
    <row r="13" spans="1:34" x14ac:dyDescent="0.25">
      <c r="B13" s="5"/>
      <c r="C13" s="5"/>
      <c r="D13" s="5"/>
      <c r="E13" s="5"/>
      <c r="F13" s="5"/>
      <c r="G13" s="5"/>
      <c r="H13" s="5"/>
      <c r="I13" s="5"/>
      <c r="J13" s="5" t="str">
        <f>IF(Dashboard!F25="Past",0,IF(Dashboard!F25="Likely in long term (&gt;4 years)",1,IF(Dashboard!F25="Likely in short term (4 years)",2,IF(Dashboard!F25="Happening now",3,"-"))))</f>
        <v>-</v>
      </c>
      <c r="K13" s="5" t="str">
        <f>IF(Dashboard!G25= "Few individuals/small area (&lt;2%)",0.5, IF( Dashboard!G25= "Some of population/area (2-9.9%)",2,  IF( Dashboard!G25= "Most of population/area (10-49%)",3,  IF( Dashboard!G25= "Whole population/area (≥50%)",4, "-" ) ) ))</f>
        <v>-</v>
      </c>
      <c r="L13" s="5" t="str">
        <f>IF(Dashboard!H25= "No or imperceptible deterioration (&lt;1% over 10 years)",0.5, IF( Dashboard!H25= "Slow deterioration (1- &lt;10% over 10 years or 3 generations)",2,  IF( Dashboard!H25= "Moderate deterioration (10-30% over 10 years or 3 generations)",3, IF( Dashboard!H25= "Rapid deterioration (&gt;30% over 10 years or 3 generations)",4, "-" ) ) ))</f>
        <v>-</v>
      </c>
      <c r="M13" s="5" t="e">
        <f t="shared" si="0"/>
        <v>#VALUE!</v>
      </c>
      <c r="N13" s="5"/>
      <c r="O13" s="5"/>
      <c r="P13" s="5"/>
      <c r="Q13" s="5"/>
      <c r="R13" s="5"/>
      <c r="S13" s="5" t="str">
        <f>IF(Dashboard!J25="No Plan",0,IF(Dashboard!J25="Basic Plan",2,IF(Dashboard!J25="Intermediate Plan",3,IF(Dashboard!J25="Comprehensive Plan",4,"-"))))</f>
        <v>-</v>
      </c>
      <c r="T13" s="5" t="str">
        <f>IF(Dashboard!K25="Not Started",0,IF(Dashboard!K25="Significantly Behind Schedule",1,IF(Dashboard!K25="Behind Schedule",2,IF(Dashboard!K25="On Schedule",3,IF(Dashboard!K25="Complete",4,"-")))))</f>
        <v>-</v>
      </c>
      <c r="U13" s="5" t="e">
        <f t="shared" si="1"/>
        <v>#VALUE!</v>
      </c>
      <c r="V13" s="5"/>
      <c r="W13" s="5"/>
      <c r="X13" s="5"/>
      <c r="Y13" s="8"/>
      <c r="Z13" s="5"/>
    </row>
    <row r="14" spans="1:34" x14ac:dyDescent="0.25">
      <c r="B14" s="5"/>
      <c r="C14" s="5"/>
      <c r="D14" s="5"/>
      <c r="E14" s="5"/>
      <c r="F14" s="5"/>
      <c r="G14" s="5"/>
      <c r="H14" s="5"/>
      <c r="I14" s="5"/>
      <c r="J14" s="5" t="str">
        <f>IF(Dashboard!F26="Past",0,IF(Dashboard!F26="Likely in long term (&gt;4 years)",1,IF(Dashboard!F26="Likely in short term (4 years)",2,IF(Dashboard!F26="Happening now",3,"-"))))</f>
        <v>-</v>
      </c>
      <c r="K14" s="5" t="str">
        <f>IF(Dashboard!G26= "Few individuals/small area (&lt;2%)",0.5, IF( Dashboard!G26= "Some of population/area (2-9.9%)",2,  IF( Dashboard!G26= "Most of population/area (10-49%)",3,  IF( Dashboard!G26= "Whole population/area (≥50%)",4, "-" ) ) ))</f>
        <v>-</v>
      </c>
      <c r="L14" s="5" t="str">
        <f>IF(Dashboard!H26= "No or imperceptible deterioration (&lt;1% over 10 years)",0.5, IF( Dashboard!H26= "Slow deterioration (1- &lt;10% over 10 years or 3 generations)",2,  IF( Dashboard!H26= "Moderate deterioration (10-30% over 10 years or 3 generations)",3, IF( Dashboard!H26= "Rapid deterioration (&gt;30% over 10 years or 3 generations)",4, "-" ) ) ))</f>
        <v>-</v>
      </c>
      <c r="M14" s="5" t="e">
        <f t="shared" si="0"/>
        <v>#VALUE!</v>
      </c>
      <c r="N14" s="5"/>
      <c r="O14" s="5"/>
      <c r="P14" s="5"/>
      <c r="Q14" s="5"/>
      <c r="R14" s="5"/>
      <c r="S14" s="5" t="str">
        <f>IF(Dashboard!J26="No Plan",0,IF(Dashboard!J26="Basic Plan",2,IF(Dashboard!J26="Intermediate Plan",3,IF(Dashboard!J26="Comprehensive Plan",4,"-"))))</f>
        <v>-</v>
      </c>
      <c r="T14" s="5" t="str">
        <f>IF(Dashboard!K26="Not Started",0,IF(Dashboard!K26="Significantly Behind Schedule",1,IF(Dashboard!K26="Behind Schedule",2,IF(Dashboard!K26="On Schedule",3,IF(Dashboard!K26="Complete",4,"-")))))</f>
        <v>-</v>
      </c>
      <c r="U14" s="5" t="e">
        <f t="shared" si="1"/>
        <v>#VALUE!</v>
      </c>
      <c r="V14" s="5"/>
      <c r="W14" s="5"/>
      <c r="X14" s="5"/>
      <c r="Y14" s="8"/>
      <c r="Z14" s="5"/>
    </row>
    <row r="15" spans="1:34" x14ac:dyDescent="0.25">
      <c r="B15" s="5"/>
      <c r="C15" s="5"/>
      <c r="D15" s="5"/>
      <c r="E15" s="5"/>
      <c r="F15" s="5"/>
      <c r="G15" s="5"/>
      <c r="H15" s="5"/>
      <c r="I15" s="5"/>
      <c r="J15" s="5" t="str">
        <f>IF(Dashboard!F27="Past",0,IF(Dashboard!F27="Likely in long term (&gt;4 years)",1,IF(Dashboard!F27="Likely in short term (4 years)",2,IF(Dashboard!F27="Happening now",3,"-"))))</f>
        <v>-</v>
      </c>
      <c r="K15" s="5" t="str">
        <f>IF(Dashboard!G27= "Few individuals/small area (&lt;2%)",0.5, IF( Dashboard!G27= "Some of population/area (2-9.9%)",2,  IF( Dashboard!G27= "Most of population/area (10-49%)",3,  IF( Dashboard!G27= "Whole population/area (≥50%)",4, "-" ) ) ))</f>
        <v>-</v>
      </c>
      <c r="L15" s="5" t="str">
        <f>IF(Dashboard!H27= "No or imperceptible deterioration (&lt;1% over 10 years)",0.5, IF( Dashboard!H27= "Slow deterioration (1- &lt;10% over 10 years or 3 generations)",2,  IF( Dashboard!H27= "Moderate deterioration (10-30% over 10 years or 3 generations)",3, IF( Dashboard!H27= "Rapid deterioration (&gt;30% over 10 years or 3 generations)",4, "-" ) ) ))</f>
        <v>-</v>
      </c>
      <c r="M15" s="5" t="e">
        <f t="shared" si="0"/>
        <v>#VALUE!</v>
      </c>
      <c r="N15" s="5"/>
      <c r="O15" s="5"/>
      <c r="P15" s="5"/>
      <c r="Q15" s="5"/>
      <c r="R15" s="5"/>
      <c r="S15" s="5" t="str">
        <f>IF(Dashboard!J27="No Plan",0,IF(Dashboard!J27="Basic Plan",2,IF(Dashboard!J27="Intermediate Plan",3,IF(Dashboard!J27="Comprehensive Plan",4,"-"))))</f>
        <v>-</v>
      </c>
      <c r="T15" s="5" t="str">
        <f>IF(Dashboard!K27="Not Started",0,IF(Dashboard!K27="Significantly Behind Schedule",1,IF(Dashboard!K27="Behind Schedule",2,IF(Dashboard!K27="On Schedule",3,IF(Dashboard!K27="Complete",4,"-")))))</f>
        <v>-</v>
      </c>
      <c r="U15" s="5" t="e">
        <f t="shared" si="1"/>
        <v>#VALUE!</v>
      </c>
      <c r="V15" s="5"/>
      <c r="W15" s="5"/>
      <c r="X15" s="5"/>
      <c r="Y15" s="8"/>
      <c r="Z15" s="5"/>
    </row>
    <row r="16" spans="1:34" x14ac:dyDescent="0.25">
      <c r="B16" s="5"/>
      <c r="C16" s="5"/>
      <c r="D16" s="5"/>
      <c r="E16" s="5"/>
      <c r="F16" s="5"/>
      <c r="G16" s="5"/>
      <c r="H16" s="5"/>
      <c r="I16" s="5"/>
      <c r="J16" s="5" t="str">
        <f>IF(Dashboard!F28="Past",0,IF(Dashboard!F28="Likely in long term (&gt;4 years)",1,IF(Dashboard!F28="Likely in short term (4 years)",2,IF(Dashboard!F28="Happening now",3,"-"))))</f>
        <v>-</v>
      </c>
      <c r="K16" s="5" t="str">
        <f>IF(Dashboard!G28= "Few individuals/small area (&lt;2%)",0.5, IF( Dashboard!G28= "Some of population/area (2-9.9%)",2,  IF( Dashboard!G28= "Most of population/area (10-49%)",3,  IF( Dashboard!G28= "Whole population/area (≥50%)",4, "-" ) ) ))</f>
        <v>-</v>
      </c>
      <c r="L16" s="5" t="str">
        <f>IF(Dashboard!H28= "No or imperceptible deterioration (&lt;1% over 10 years)",0.5, IF( Dashboard!H28= "Slow deterioration (1- &lt;10% over 10 years or 3 generations)",2,  IF( Dashboard!H28= "Moderate deterioration (10-30% over 10 years or 3 generations)",3, IF( Dashboard!H28= "Rapid deterioration (&gt;30% over 10 years or 3 generations)",4, "-" ) ) ))</f>
        <v>-</v>
      </c>
      <c r="M16" s="5" t="e">
        <f t="shared" si="0"/>
        <v>#VALUE!</v>
      </c>
      <c r="N16" s="5"/>
      <c r="O16" s="5"/>
      <c r="P16" s="5"/>
      <c r="Q16" s="5"/>
      <c r="R16" s="5"/>
      <c r="S16" s="5" t="str">
        <f>IF(Dashboard!J28="No Plan",0,IF(Dashboard!J28="Basic Plan",2,IF(Dashboard!J28="Intermediate Plan",3,IF(Dashboard!J28="Comprehensive Plan",4,"-"))))</f>
        <v>-</v>
      </c>
      <c r="T16" s="5" t="str">
        <f>IF(Dashboard!K28="Not Started",0,IF(Dashboard!K28="Significantly Behind Schedule",1,IF(Dashboard!K28="Behind Schedule",2,IF(Dashboard!K28="On Schedule",3,IF(Dashboard!K28="Complete",4,"-")))))</f>
        <v>-</v>
      </c>
      <c r="U16" s="5" t="e">
        <f t="shared" si="1"/>
        <v>#VALUE!</v>
      </c>
      <c r="V16" s="5"/>
      <c r="W16" s="5"/>
      <c r="X16" s="5"/>
      <c r="Y16" s="8"/>
      <c r="Z16" s="5"/>
    </row>
    <row r="17" spans="2:26" x14ac:dyDescent="0.25">
      <c r="B17" s="5"/>
      <c r="C17" s="5"/>
      <c r="D17" s="5"/>
      <c r="E17" s="5"/>
      <c r="F17" s="5"/>
      <c r="G17" s="5"/>
      <c r="H17" s="5"/>
      <c r="I17" s="5"/>
      <c r="J17" s="5" t="str">
        <f>IF(Dashboard!F29="Past",0,IF(Dashboard!F29="Likely in long term (&gt;4 years)",1,IF(Dashboard!F29="Likely in short term (4 years)",2,IF(Dashboard!F29="Happening now",3,"-"))))</f>
        <v>-</v>
      </c>
      <c r="K17" s="5" t="str">
        <f>IF(Dashboard!G29= "Few individuals/small area (&lt;2%)",0.5, IF( Dashboard!G29= "Some of population/area (2-9.9%)",2,  IF( Dashboard!G29= "Most of population/area (10-49%)",3,  IF( Dashboard!G29= "Whole population/area (≥50%)",4, "-" ) ) ))</f>
        <v>-</v>
      </c>
      <c r="L17" s="5" t="str">
        <f>IF(Dashboard!H29= "No or imperceptible deterioration (&lt;1% over 10 years)",0.5, IF( Dashboard!H29= "Slow deterioration (1- &lt;10% over 10 years or 3 generations)",2,  IF( Dashboard!H29= "Moderate deterioration (10-30% over 10 years or 3 generations)",3, IF( Dashboard!H29= "Rapid deterioration (&gt;30% over 10 years or 3 generations)",4, "-" ) ) ))</f>
        <v>-</v>
      </c>
      <c r="M17" s="5" t="e">
        <f t="shared" si="0"/>
        <v>#VALUE!</v>
      </c>
      <c r="N17" s="5"/>
      <c r="O17" s="5"/>
      <c r="P17" s="5"/>
      <c r="Q17" s="5"/>
      <c r="R17" s="5"/>
      <c r="S17" s="5" t="str">
        <f>IF(Dashboard!J29="No Plan",0,IF(Dashboard!J29="Basic Plan",2,IF(Dashboard!J29="Intermediate Plan",3,IF(Dashboard!J29="Comprehensive Plan",4,"-"))))</f>
        <v>-</v>
      </c>
      <c r="T17" s="5" t="str">
        <f>IF(Dashboard!K29="Not Started",0,IF(Dashboard!K29="Significantly Behind Schedule",1,IF(Dashboard!K29="Behind Schedule",2,IF(Dashboard!K29="On Schedule",3,IF(Dashboard!K29="Complete",4,"-")))))</f>
        <v>-</v>
      </c>
      <c r="U17" s="5" t="e">
        <f t="shared" si="1"/>
        <v>#VALUE!</v>
      </c>
      <c r="V17" s="5"/>
      <c r="W17" s="5"/>
      <c r="X17" s="5"/>
      <c r="Y17" s="8"/>
      <c r="Z17" s="5"/>
    </row>
    <row r="18" spans="2:26" x14ac:dyDescent="0.25">
      <c r="B18" s="5"/>
      <c r="C18" s="5"/>
      <c r="D18" s="5"/>
      <c r="E18" s="5"/>
      <c r="F18" s="5"/>
      <c r="G18" s="5"/>
      <c r="H18" s="5"/>
      <c r="I18" s="5"/>
      <c r="J18" s="5" t="str">
        <f>IF(Dashboard!F30="Past",0,IF(Dashboard!F30="Likely in long term (&gt;4 years)",1,IF(Dashboard!F30="Likely in short term (4 years)",2,IF(Dashboard!F30="Happening now",3,"-"))))</f>
        <v>-</v>
      </c>
      <c r="K18" s="5" t="str">
        <f>IF(Dashboard!G30= "Few individuals/small area (&lt;2%)",0.5, IF( Dashboard!G30= "Some of population/area (2-9.9%)",2,  IF( Dashboard!G30= "Most of population/area (10-49%)",3,  IF( Dashboard!G30= "Whole population/area (≥50%)",4, "-" ) ) ))</f>
        <v>-</v>
      </c>
      <c r="L18" s="5" t="str">
        <f>IF(Dashboard!H30= "No or imperceptible deterioration (&lt;1% over 10 years)",0.5, IF( Dashboard!H30= "Slow deterioration (1- &lt;10% over 10 years or 3 generations)",2,  IF( Dashboard!H30= "Moderate deterioration (10-30% over 10 years or 3 generations)",3, IF( Dashboard!H30= "Rapid deterioration (&gt;30% over 10 years or 3 generations)",4, "-" ) ) ))</f>
        <v>-</v>
      </c>
      <c r="M18" s="5" t="e">
        <f t="shared" si="0"/>
        <v>#VALUE!</v>
      </c>
      <c r="N18" s="5"/>
      <c r="O18" s="5"/>
      <c r="P18" s="5"/>
      <c r="Q18" s="5"/>
      <c r="R18" s="5"/>
      <c r="S18" s="5" t="str">
        <f>IF(Dashboard!J30="No Plan",0,IF(Dashboard!J30="Basic Plan",2,IF(Dashboard!J30="Intermediate Plan",3,IF(Dashboard!J30="Comprehensive Plan",4,"-"))))</f>
        <v>-</v>
      </c>
      <c r="T18" s="5" t="str">
        <f>IF(Dashboard!K30="Not Started",0,IF(Dashboard!K30="Significantly Behind Schedule",1,IF(Dashboard!K30="Behind Schedule",2,IF(Dashboard!K30="On Schedule",3,IF(Dashboard!K30="Complete",4,"-")))))</f>
        <v>-</v>
      </c>
      <c r="U18" s="5" t="e">
        <f t="shared" si="1"/>
        <v>#VALUE!</v>
      </c>
      <c r="V18" s="5"/>
      <c r="W18" s="5"/>
      <c r="X18" s="5"/>
      <c r="Y18" s="8"/>
      <c r="Z18" s="5"/>
    </row>
    <row r="19" spans="2:26" x14ac:dyDescent="0.25">
      <c r="B19" s="5"/>
      <c r="C19" s="5"/>
      <c r="D19" s="5"/>
      <c r="E19" s="5"/>
      <c r="F19" s="5"/>
      <c r="G19" s="5"/>
      <c r="H19" s="5"/>
      <c r="I19" s="5"/>
      <c r="J19" s="5" t="str">
        <f>IF(Dashboard!F31="Past",0,IF(Dashboard!F31="Likely in long term (&gt;4 years)",1,IF(Dashboard!F31="Likely in short term (4 years)",2,IF(Dashboard!F31="Happening now",3,"-"))))</f>
        <v>-</v>
      </c>
      <c r="K19" s="5" t="str">
        <f>IF(Dashboard!G31= "Few individuals/small area (&lt;2%)",0.5, IF( Dashboard!G31= "Some of population/area (2-9.9%)",2,  IF( Dashboard!G31= "Most of population/area (10-49%)",3,  IF( Dashboard!G31= "Whole population/area (≥50%)",4, "-" ) ) ))</f>
        <v>-</v>
      </c>
      <c r="L19" s="5" t="str">
        <f>IF(Dashboard!H31= "No or imperceptible deterioration (&lt;1% over 10 years)",0.5, IF( Dashboard!H31= "Slow deterioration (1- &lt;10% over 10 years or 3 generations)",2,  IF( Dashboard!H31= "Moderate deterioration (10-30% over 10 years or 3 generations)",3, IF( Dashboard!H31= "Rapid deterioration (&gt;30% over 10 years or 3 generations)",4, "-" ) ) ))</f>
        <v>-</v>
      </c>
      <c r="M19" s="5" t="e">
        <f t="shared" si="0"/>
        <v>#VALUE!</v>
      </c>
      <c r="N19" s="5"/>
      <c r="O19" s="5"/>
      <c r="P19" s="5"/>
      <c r="Q19" s="5"/>
      <c r="R19" s="5"/>
      <c r="S19" s="5" t="str">
        <f>IF(Dashboard!J31="No Plan",0,IF(Dashboard!J31="Basic Plan",2,IF(Dashboard!J31="Intermediate Plan",3,IF(Dashboard!J31="Comprehensive Plan",4,"-"))))</f>
        <v>-</v>
      </c>
      <c r="T19" s="5" t="str">
        <f>IF(Dashboard!K31="Not Started",0,IF(Dashboard!K31="Significantly Behind Schedule",1,IF(Dashboard!K31="Behind Schedule",2,IF(Dashboard!K31="On Schedule",3,IF(Dashboard!K31="Complete",4,"-")))))</f>
        <v>-</v>
      </c>
      <c r="U19" s="5" t="e">
        <f t="shared" si="1"/>
        <v>#VALUE!</v>
      </c>
      <c r="V19" s="5"/>
      <c r="W19" s="5"/>
      <c r="X19" s="5"/>
      <c r="Y19" s="8"/>
      <c r="Z19" s="5"/>
    </row>
    <row r="20" spans="2:26" x14ac:dyDescent="0.25">
      <c r="B20" s="5"/>
      <c r="C20" s="5"/>
      <c r="D20" s="5"/>
      <c r="E20" s="5"/>
      <c r="F20" s="5"/>
      <c r="G20" s="5"/>
      <c r="H20" s="5"/>
      <c r="I20" s="5"/>
      <c r="J20" s="5" t="str">
        <f>IF(Dashboard!F32="Past",0,IF(Dashboard!F32="Likely in long term (&gt;4 years)",1,IF(Dashboard!F32="Likely in short term (4 years)",2,IF(Dashboard!F32="Happening now",3,"-"))))</f>
        <v>-</v>
      </c>
      <c r="K20" s="5" t="str">
        <f>IF(Dashboard!G32= "Few individuals/small area (&lt;2%)",0.5, IF( Dashboard!G32= "Some of population/area (2-9.9%)",2,  IF( Dashboard!G32= "Most of population/area (10-49%)",3,  IF( Dashboard!G32= "Whole population/area (≥50%)",4, "-" ) ) ))</f>
        <v>-</v>
      </c>
      <c r="L20" s="5" t="str">
        <f>IF(Dashboard!H32= "No or imperceptible deterioration (&lt;1% over 10 years)",0.5, IF( Dashboard!H32= "Slow deterioration (1- &lt;10% over 10 years or 3 generations)",2,  IF( Dashboard!H32= "Moderate deterioration (10-30% over 10 years or 3 generations)",3, IF( Dashboard!H32= "Rapid deterioration (&gt;30% over 10 years or 3 generations)",4, "-" ) ) ))</f>
        <v>-</v>
      </c>
      <c r="M20" s="5" t="e">
        <f t="shared" si="0"/>
        <v>#VALUE!</v>
      </c>
      <c r="N20" s="5"/>
      <c r="O20" s="5"/>
      <c r="P20" s="5"/>
      <c r="Q20" s="5"/>
      <c r="R20" s="5"/>
      <c r="S20" s="5" t="str">
        <f>IF(Dashboard!J32="No Plan",0,IF(Dashboard!J32="Basic Plan",2,IF(Dashboard!J32="Intermediate Plan",3,IF(Dashboard!J32="Comprehensive Plan",4,"-"))))</f>
        <v>-</v>
      </c>
      <c r="T20" s="5" t="str">
        <f>IF(Dashboard!K32="Not Started",0,IF(Dashboard!K32="Significantly Behind Schedule",1,IF(Dashboard!K32="Behind Schedule",2,IF(Dashboard!K32="On Schedule",3,IF(Dashboard!K32="Complete",4,"-")))))</f>
        <v>-</v>
      </c>
      <c r="U20" s="5" t="e">
        <f t="shared" si="1"/>
        <v>#VALUE!</v>
      </c>
      <c r="V20" s="5"/>
      <c r="W20" s="5"/>
      <c r="X20" s="5"/>
      <c r="Y20" s="8"/>
      <c r="Z20" s="5"/>
    </row>
    <row r="21" spans="2:26" x14ac:dyDescent="0.25">
      <c r="B21" s="5"/>
      <c r="C21" s="5"/>
      <c r="D21" s="5"/>
      <c r="E21" s="5"/>
      <c r="F21" s="5"/>
      <c r="G21" s="5"/>
      <c r="H21" s="5"/>
      <c r="I21" s="5"/>
      <c r="J21" s="5" t="str">
        <f>IF(Dashboard!F33="Past",0,IF(Dashboard!F33="Likely in long term (&gt;4 years)",1,IF(Dashboard!F33="Likely in short term (4 years)",2,IF(Dashboard!F33="Happening now",3,"-"))))</f>
        <v>-</v>
      </c>
      <c r="K21" s="5" t="str">
        <f>IF(Dashboard!G33= "Few individuals/small area (&lt;2%)",0.5, IF( Dashboard!G33= "Some of population/area (2-9.9%)",2,  IF( Dashboard!G33= "Most of population/area (10-49%)",3,  IF( Dashboard!G33= "Whole population/area (≥50%)",4, "-" ) ) ))</f>
        <v>-</v>
      </c>
      <c r="L21" s="5" t="str">
        <f>IF(Dashboard!H33= "No or imperceptible deterioration (&lt;1% over 10 years)",0.5, IF( Dashboard!H33= "Slow deterioration (1- &lt;10% over 10 years or 3 generations)",2,  IF( Dashboard!H33= "Moderate deterioration (10-30% over 10 years or 3 generations)",3, IF( Dashboard!H33= "Rapid deterioration (&gt;30% over 10 years or 3 generations)",4, "-" ) ) ))</f>
        <v>-</v>
      </c>
      <c r="M21" s="5" t="e">
        <f t="shared" si="0"/>
        <v>#VALUE!</v>
      </c>
      <c r="N21" s="5"/>
      <c r="O21" s="5"/>
      <c r="P21" s="5"/>
      <c r="Q21" s="5"/>
      <c r="R21" s="5"/>
      <c r="S21" s="5" t="str">
        <f>IF(Dashboard!J33="No Plan",0,IF(Dashboard!J33="Basic Plan",2,IF(Dashboard!J33="Intermediate Plan",3,IF(Dashboard!J33="Comprehensive Plan",4,"-"))))</f>
        <v>-</v>
      </c>
      <c r="T21" s="5" t="str">
        <f>IF(Dashboard!K33="Not Started",0,IF(Dashboard!K33="Significantly Behind Schedule",1,IF(Dashboard!K33="Behind Schedule",2,IF(Dashboard!K33="On Schedule",3,IF(Dashboard!K33="Complete",4,"-")))))</f>
        <v>-</v>
      </c>
      <c r="U21" s="5" t="e">
        <f t="shared" si="1"/>
        <v>#VALUE!</v>
      </c>
      <c r="V21" s="5"/>
      <c r="W21" s="5"/>
      <c r="X21" s="5"/>
      <c r="Y21" s="8"/>
      <c r="Z21" s="5"/>
    </row>
    <row r="22" spans="2:26" x14ac:dyDescent="0.25">
      <c r="B22" s="5"/>
      <c r="C22" s="5"/>
      <c r="D22" s="5"/>
      <c r="E22" s="5"/>
      <c r="F22" s="5"/>
      <c r="G22" s="5"/>
      <c r="H22" s="5"/>
      <c r="I22" s="5"/>
      <c r="J22" s="5" t="str">
        <f>IF(Dashboard!F34="Past",0,IF(Dashboard!F34="Likely in long term (&gt;4 years)",1,IF(Dashboard!F34="Likely in short term (4 years)",2,IF(Dashboard!F34="Happening now",3,"-"))))</f>
        <v>-</v>
      </c>
      <c r="K22" s="5" t="str">
        <f>IF(Dashboard!G34= "Few individuals/small area (&lt;2%)",0.5, IF( Dashboard!G34= "Some of population/area (2-9.9%)",2,  IF( Dashboard!G34= "Most of population/area (10-49%)",3,  IF( Dashboard!G34= "Whole population/area (≥50%)",4, "-" ) ) ))</f>
        <v>-</v>
      </c>
      <c r="L22" s="5" t="str">
        <f>IF(Dashboard!H34= "No or imperceptible deterioration (&lt;1% over 10 years)",0.5, IF( Dashboard!H34= "Slow deterioration (1- &lt;10% over 10 years or 3 generations)",2,  IF( Dashboard!H34= "Moderate deterioration (10-30% over 10 years or 3 generations)",3, IF( Dashboard!H34= "Rapid deterioration (&gt;30% over 10 years or 3 generations)",4, "-" ) ) ))</f>
        <v>-</v>
      </c>
      <c r="M22" s="5" t="e">
        <f t="shared" si="0"/>
        <v>#VALUE!</v>
      </c>
      <c r="N22" s="5"/>
      <c r="O22" s="5"/>
      <c r="P22" s="5"/>
      <c r="Q22" s="5"/>
      <c r="R22" s="5"/>
      <c r="S22" s="5" t="str">
        <f>IF(Dashboard!J34="No Plan",0,IF(Dashboard!J34="Basic Plan",2,IF(Dashboard!J34="Intermediate Plan",3,IF(Dashboard!J34="Comprehensive Plan",4,"-"))))</f>
        <v>-</v>
      </c>
      <c r="T22" s="5" t="str">
        <f>IF(Dashboard!K34="Not Started",0,IF(Dashboard!K34="Significantly Behind Schedule",1,IF(Dashboard!K34="Behind Schedule",2,IF(Dashboard!K34="On Schedule",3,IF(Dashboard!K34="Complete",4,"-")))))</f>
        <v>-</v>
      </c>
      <c r="U22" s="5" t="e">
        <f t="shared" si="1"/>
        <v>#VALUE!</v>
      </c>
      <c r="V22" s="5"/>
      <c r="W22" s="5"/>
      <c r="X22" s="5"/>
      <c r="Y22" s="8"/>
      <c r="Z22" s="5"/>
    </row>
    <row r="23" spans="2:26" x14ac:dyDescent="0.25">
      <c r="B23" s="5"/>
      <c r="C23" s="5"/>
      <c r="D23" s="5"/>
      <c r="E23" s="5"/>
      <c r="F23" s="5"/>
      <c r="G23" s="5"/>
      <c r="H23" s="5"/>
      <c r="I23" s="5"/>
      <c r="J23" s="5" t="str">
        <f>IF(Dashboard!F35="Past",0,IF(Dashboard!F35="Likely in long term (&gt;4 years)",1,IF(Dashboard!F35="Likely in short term (4 years)",2,IF(Dashboard!F35="Happening now",3,"-"))))</f>
        <v>-</v>
      </c>
      <c r="K23" s="5" t="str">
        <f>IF(Dashboard!G35= "Few individuals/small area (&lt;2%)",0.5, IF( Dashboard!G35= "Some of population/area (2-9.9%)",2,  IF( Dashboard!G35= "Most of population/area (10-49%)",3,  IF( Dashboard!G35= "Whole population/area (≥50%)",4, "-" ) ) ))</f>
        <v>-</v>
      </c>
      <c r="L23" s="5" t="str">
        <f>IF(Dashboard!H35= "No or imperceptible deterioration (&lt;1% over 10 years)",0.5, IF( Dashboard!H35= "Slow deterioration (1- &lt;10% over 10 years or 3 generations)",2,  IF( Dashboard!H35= "Moderate deterioration (10-30% over 10 years or 3 generations)",3, IF( Dashboard!H35= "Rapid deterioration (&gt;30% over 10 years or 3 generations)",4, "-" ) ) ))</f>
        <v>-</v>
      </c>
      <c r="M23" s="5" t="e">
        <f t="shared" si="0"/>
        <v>#VALUE!</v>
      </c>
      <c r="N23" s="5"/>
      <c r="O23" s="5"/>
      <c r="P23" s="5"/>
      <c r="Q23" s="5"/>
      <c r="R23" s="5"/>
      <c r="S23" s="5" t="str">
        <f>IF(Dashboard!J35="No Plan",0,IF(Dashboard!J35="Basic Plan",2,IF(Dashboard!J35="Intermediate Plan",3,IF(Dashboard!J35="Comprehensive Plan",4,"-"))))</f>
        <v>-</v>
      </c>
      <c r="T23" s="5" t="str">
        <f>IF(Dashboard!K35="Not Started",0,IF(Dashboard!K35="Significantly Behind Schedule",1,IF(Dashboard!K35="Behind Schedule",2,IF(Dashboard!K35="On Schedule",3,IF(Dashboard!K35="Complete",4,"-")))))</f>
        <v>-</v>
      </c>
      <c r="U23" s="5" t="e">
        <f t="shared" si="1"/>
        <v>#VALUE!</v>
      </c>
      <c r="V23" s="5"/>
      <c r="W23" s="5"/>
      <c r="X23" s="5"/>
      <c r="Y23" s="8"/>
      <c r="Z23" s="5"/>
    </row>
    <row r="24" spans="2:26" x14ac:dyDescent="0.25">
      <c r="B24" s="5"/>
      <c r="C24" s="5"/>
      <c r="D24" s="5"/>
      <c r="E24" s="5"/>
      <c r="F24" s="5"/>
      <c r="G24" s="5"/>
      <c r="H24" s="5"/>
      <c r="I24" s="5"/>
      <c r="J24" s="5" t="str">
        <f>IF(Dashboard!F36="Past",0,IF(Dashboard!F36="Likely in long term (&gt;4 years)",1,IF(Dashboard!F36="Likely in short term (4 years)",2,IF(Dashboard!F36="Happening now",3,"-"))))</f>
        <v>-</v>
      </c>
      <c r="K24" s="5" t="str">
        <f>IF(Dashboard!G36= "Few individuals/small area (&lt;2%)",0.5, IF( Dashboard!G36= "Some of population/area (2-9.9%)",2,  IF( Dashboard!G36= "Most of population/area (10-49%)",3,  IF( Dashboard!G36= "Whole population/area (≥50%)",4, "-" ) ) ))</f>
        <v>-</v>
      </c>
      <c r="L24" s="5" t="str">
        <f>IF(Dashboard!H36= "No or imperceptible deterioration (&lt;1% over 10 years)",0.5, IF( Dashboard!H36= "Slow deterioration (1- &lt;10% over 10 years or 3 generations)",2,  IF( Dashboard!H36= "Moderate deterioration (10-30% over 10 years or 3 generations)",3, IF( Dashboard!H36= "Rapid deterioration (&gt;30% over 10 years or 3 generations)",4, "-" ) ) ))</f>
        <v>-</v>
      </c>
      <c r="M24" s="5" t="e">
        <f t="shared" si="0"/>
        <v>#VALUE!</v>
      </c>
      <c r="N24" s="5"/>
      <c r="O24" s="5"/>
      <c r="P24" s="5"/>
      <c r="Q24" s="5"/>
      <c r="R24" s="5"/>
      <c r="S24" s="5" t="str">
        <f>IF(Dashboard!J36="No Plan",0,IF(Dashboard!J36="Basic Plan",2,IF(Dashboard!J36="Intermediate Plan",3,IF(Dashboard!J36="Comprehensive Plan",4,"-"))))</f>
        <v>-</v>
      </c>
      <c r="T24" s="5" t="str">
        <f>IF(Dashboard!K36="Not Started",0,IF(Dashboard!K36="Significantly Behind Schedule",1,IF(Dashboard!K36="Behind Schedule",2,IF(Dashboard!K36="On Schedule",3,IF(Dashboard!K36="Complete",4,"-")))))</f>
        <v>-</v>
      </c>
      <c r="U24" s="5" t="e">
        <f t="shared" si="1"/>
        <v>#VALUE!</v>
      </c>
      <c r="V24" s="5"/>
      <c r="W24" s="5"/>
      <c r="X24" s="5"/>
      <c r="Y24" s="8"/>
      <c r="Z24" s="5"/>
    </row>
    <row r="25" spans="2:26" x14ac:dyDescent="0.25">
      <c r="B25" s="5"/>
      <c r="C25" s="5"/>
      <c r="D25" s="5"/>
      <c r="E25" s="5"/>
      <c r="F25" s="5"/>
      <c r="G25" s="5"/>
      <c r="H25" s="5"/>
      <c r="I25" s="5"/>
      <c r="J25" s="5" t="str">
        <f>IF(Dashboard!F37="Past",0,IF(Dashboard!F37="Likely in long term (&gt;4 years)",1,IF(Dashboard!F37="Likely in short term (4 years)",2,IF(Dashboard!F37="Happening now",3,"-"))))</f>
        <v>-</v>
      </c>
      <c r="K25" s="5" t="str">
        <f>IF(Dashboard!G37= "Few individuals/small area (&lt;2%)",0.5, IF( Dashboard!G37= "Some of population/area (2-9.9%)",2,  IF( Dashboard!G37= "Most of population/area (10-49%)",3,  IF( Dashboard!G37= "Whole population/area (≥50%)",4, "-" ) ) ))</f>
        <v>-</v>
      </c>
      <c r="L25" s="5" t="str">
        <f>IF(Dashboard!H37= "No or imperceptible deterioration (&lt;1% over 10 years)",0.5, IF( Dashboard!H37= "Slow deterioration (1- &lt;10% over 10 years or 3 generations)",2,  IF( Dashboard!H37= "Moderate deterioration (10-30% over 10 years or 3 generations)",3, IF( Dashboard!H37= "Rapid deterioration (&gt;30% over 10 years or 3 generations)",4, "-" ) ) ))</f>
        <v>-</v>
      </c>
      <c r="M25" s="5" t="e">
        <f t="shared" si="0"/>
        <v>#VALUE!</v>
      </c>
      <c r="N25" s="5"/>
      <c r="O25" s="5"/>
      <c r="P25" s="5"/>
      <c r="Q25" s="5"/>
      <c r="R25" s="5"/>
      <c r="S25" s="5" t="str">
        <f>IF(Dashboard!J37="No Plan",0,IF(Dashboard!J37="Basic Plan",2,IF(Dashboard!J37="Intermediate Plan",3,IF(Dashboard!J37="Comprehensive Plan",4,"-"))))</f>
        <v>-</v>
      </c>
      <c r="T25" s="5" t="str">
        <f>IF(Dashboard!K37="Not Started",0,IF(Dashboard!K37="Significantly Behind Schedule",1,IF(Dashboard!K37="Behind Schedule",2,IF(Dashboard!K37="On Schedule",3,IF(Dashboard!K37="Complete",4,"-")))))</f>
        <v>-</v>
      </c>
      <c r="U25" s="5" t="e">
        <f t="shared" si="1"/>
        <v>#VALUE!</v>
      </c>
      <c r="V25" s="5"/>
      <c r="W25" s="5"/>
      <c r="X25" s="5"/>
      <c r="Y25" s="8"/>
      <c r="Z25" s="5"/>
    </row>
    <row r="26" spans="2:26" x14ac:dyDescent="0.25">
      <c r="B26" s="5"/>
      <c r="C26" s="5"/>
      <c r="D26" s="5"/>
      <c r="E26" s="5"/>
      <c r="F26" s="5"/>
      <c r="G26" s="5"/>
      <c r="H26" s="5"/>
      <c r="I26" s="5"/>
      <c r="J26" s="5" t="str">
        <f>IF(Dashboard!F38="Past",0,IF(Dashboard!F38="Likely in long term (&gt;4 years)",1,IF(Dashboard!F38="Likely in short term (4 years)",2,IF(Dashboard!F38="Happening now",3,"-"))))</f>
        <v>-</v>
      </c>
      <c r="K26" s="5" t="str">
        <f>IF(Dashboard!G38= "Few individuals/small area (&lt;2%)",0.5, IF( Dashboard!G38= "Some of population/area (2-9.9%)",2,  IF( Dashboard!G38= "Most of population/area (10-49%)",3,  IF( Dashboard!G38= "Whole population/area (≥50%)",4, "-" ) ) ))</f>
        <v>-</v>
      </c>
      <c r="L26" s="5" t="str">
        <f>IF(Dashboard!H38= "No or imperceptible deterioration (&lt;1% over 10 years)",0.5, IF( Dashboard!H38= "Slow deterioration (1- &lt;10% over 10 years or 3 generations)",2,  IF( Dashboard!H38= "Moderate deterioration (10-30% over 10 years or 3 generations)",3, IF( Dashboard!H38= "Rapid deterioration (&gt;30% over 10 years or 3 generations)",4, "-" ) ) ))</f>
        <v>-</v>
      </c>
      <c r="M26" s="5" t="e">
        <f t="shared" si="0"/>
        <v>#VALUE!</v>
      </c>
      <c r="N26" s="5"/>
      <c r="O26" s="5"/>
      <c r="P26" s="5"/>
      <c r="Q26" s="5"/>
      <c r="R26" s="5"/>
      <c r="S26" s="5" t="str">
        <f>IF(Dashboard!J38="No Plan",0,IF(Dashboard!J38="Basic Plan",2,IF(Dashboard!J38="Intermediate Plan",3,IF(Dashboard!J38="Comprehensive Plan",4,"-"))))</f>
        <v>-</v>
      </c>
      <c r="T26" s="5" t="str">
        <f>IF(Dashboard!K38="Not Started",0,IF(Dashboard!K38="Significantly Behind Schedule",1,IF(Dashboard!K38="Behind Schedule",2,IF(Dashboard!K38="On Schedule",3,IF(Dashboard!K38="Complete",4,"-")))))</f>
        <v>-</v>
      </c>
      <c r="U26" s="5" t="e">
        <f t="shared" si="1"/>
        <v>#VALUE!</v>
      </c>
      <c r="V26" s="5"/>
      <c r="W26" s="5"/>
      <c r="X26" s="5"/>
      <c r="Y26" s="8"/>
      <c r="Z26" s="5"/>
    </row>
    <row r="27" spans="2:26" x14ac:dyDescent="0.25">
      <c r="B27" s="5"/>
      <c r="C27" s="5"/>
      <c r="D27" s="5"/>
      <c r="E27" s="5"/>
      <c r="F27" s="5"/>
      <c r="G27" s="5"/>
      <c r="H27" s="5"/>
      <c r="I27" s="5"/>
      <c r="J27" s="5" t="str">
        <f>IF(Dashboard!F39="Past",0,IF(Dashboard!F39="Likely in long term (&gt;4 years)",1,IF(Dashboard!F39="Likely in short term (4 years)",2,IF(Dashboard!F39="Happening now",3,"-"))))</f>
        <v>-</v>
      </c>
      <c r="K27" s="5" t="str">
        <f>IF(Dashboard!G39= "Few individuals/small area (&lt;2%)",0.5, IF( Dashboard!G39= "Some of population/area (2-9.9%)",2,  IF( Dashboard!G39= "Most of population/area (10-49%)",3,  IF( Dashboard!G39= "Whole population/area (≥50%)",4, "-" ) ) ))</f>
        <v>-</v>
      </c>
      <c r="L27" s="5" t="str">
        <f>IF(Dashboard!H39= "No or imperceptible deterioration (&lt;1% over 10 years)",0.5, IF( Dashboard!H39= "Slow deterioration (1- &lt;10% over 10 years or 3 generations)",2,  IF( Dashboard!H39= "Moderate deterioration (10-30% over 10 years or 3 generations)",3, IF( Dashboard!H39= "Rapid deterioration (&gt;30% over 10 years or 3 generations)",4, "-" ) ) ))</f>
        <v>-</v>
      </c>
      <c r="M27" s="5" t="e">
        <f t="shared" si="0"/>
        <v>#VALUE!</v>
      </c>
      <c r="N27" s="5"/>
      <c r="O27" s="5"/>
      <c r="P27" s="5"/>
      <c r="Q27" s="5"/>
      <c r="R27" s="5"/>
      <c r="S27" s="5" t="str">
        <f>IF(Dashboard!J39="No Plan",0,IF(Dashboard!J39="Basic Plan",2,IF(Dashboard!J39="Intermediate Plan",3,IF(Dashboard!J39="Comprehensive Plan",4,"-"))))</f>
        <v>-</v>
      </c>
      <c r="T27" s="5" t="str">
        <f>IF(Dashboard!K39="Not Started",0,IF(Dashboard!K39="Significantly Behind Schedule",1,IF(Dashboard!K39="Behind Schedule",2,IF(Dashboard!K39="On Schedule",3,IF(Dashboard!K39="Complete",4,"-")))))</f>
        <v>-</v>
      </c>
      <c r="U27" s="5" t="e">
        <f t="shared" si="1"/>
        <v>#VALUE!</v>
      </c>
      <c r="V27" s="5"/>
      <c r="W27" s="5"/>
      <c r="X27" s="5"/>
      <c r="Y27" s="8"/>
      <c r="Z27" s="5"/>
    </row>
    <row r="28" spans="2:26" x14ac:dyDescent="0.25">
      <c r="B28" s="5"/>
      <c r="C28" s="5"/>
      <c r="D28" s="5"/>
      <c r="E28" s="5"/>
      <c r="F28" s="5"/>
      <c r="G28" s="5"/>
      <c r="H28" s="5"/>
      <c r="I28" s="5"/>
      <c r="J28" s="5" t="str">
        <f>IF(Dashboard!F40="Past",0,IF(Dashboard!F40="Likely in long term (&gt;4 years)",1,IF(Dashboard!F40="Likely in short term (4 years)",2,IF(Dashboard!F40="Happening now",3,"-"))))</f>
        <v>-</v>
      </c>
      <c r="K28" s="5" t="str">
        <f>IF(Dashboard!G40= "Few individuals/small area (&lt;2%)",0.5, IF( Dashboard!G40= "Some of population/area (2-9.9%)",2,  IF( Dashboard!G40= "Most of population/area (10-49%)",3,  IF( Dashboard!G40= "Whole population/area (≥50%)",4, "-" ) ) ))</f>
        <v>-</v>
      </c>
      <c r="L28" s="5" t="str">
        <f>IF(Dashboard!H40= "No or imperceptible deterioration (&lt;1% over 10 years)",0.5, IF( Dashboard!H40= "Slow deterioration (1- &lt;10% over 10 years or 3 generations)",2,  IF( Dashboard!H40= "Moderate deterioration (10-30% over 10 years or 3 generations)",3, IF( Dashboard!H40= "Rapid deterioration (&gt;30% over 10 years or 3 generations)",4, "-" ) ) ))</f>
        <v>-</v>
      </c>
      <c r="M28" s="5" t="e">
        <f t="shared" si="0"/>
        <v>#VALUE!</v>
      </c>
      <c r="N28" s="5"/>
      <c r="O28" s="5"/>
      <c r="P28" s="5"/>
      <c r="Q28" s="5"/>
      <c r="R28" s="5"/>
      <c r="S28" s="5" t="str">
        <f>IF(Dashboard!J40="No Plan",0,IF(Dashboard!J40="Basic Plan",2,IF(Dashboard!J40="Intermediate Plan",3,IF(Dashboard!J40="Comprehensive Plan",4,"-"))))</f>
        <v>-</v>
      </c>
      <c r="T28" s="5" t="str">
        <f>IF(Dashboard!K40="Not Started",0,IF(Dashboard!K40="Significantly Behind Schedule",1,IF(Dashboard!K40="Behind Schedule",2,IF(Dashboard!K40="On Schedule",3,IF(Dashboard!K40="Complete",4,"-")))))</f>
        <v>-</v>
      </c>
      <c r="U28" s="5" t="e">
        <f t="shared" si="1"/>
        <v>#VALUE!</v>
      </c>
      <c r="V28" s="5"/>
      <c r="W28" s="5"/>
      <c r="X28" s="5"/>
      <c r="Y28" s="8"/>
      <c r="Z28" s="5"/>
    </row>
    <row r="29" spans="2:26" x14ac:dyDescent="0.25">
      <c r="B29" s="5"/>
      <c r="C29" s="5"/>
      <c r="D29" s="5"/>
      <c r="E29" s="5"/>
      <c r="F29" s="5"/>
      <c r="G29" s="5"/>
      <c r="H29" s="5"/>
      <c r="I29" s="5"/>
      <c r="J29" s="5" t="str">
        <f>IF(Dashboard!F41="Past",0,IF(Dashboard!F41="Likely in long term (&gt;4 years)",1,IF(Dashboard!F41="Likely in short term (4 years)",2,IF(Dashboard!F41="Happening now",3,"-"))))</f>
        <v>-</v>
      </c>
      <c r="K29" s="5" t="str">
        <f>IF(Dashboard!G41= "Few individuals/small area (&lt;2%)",0.5, IF( Dashboard!G41= "Some of population/area (2-9.9%)",2,  IF( Dashboard!G41= "Most of population/area (10-49%)",3,  IF( Dashboard!G41= "Whole population/area (≥50%)",4, "-" ) ) ))</f>
        <v>-</v>
      </c>
      <c r="L29" s="5" t="str">
        <f>IF(Dashboard!H41= "No or imperceptible deterioration (&lt;1% over 10 years)",0.5, IF( Dashboard!H41= "Slow deterioration (1- &lt;10% over 10 years or 3 generations)",2,  IF( Dashboard!H41= "Moderate deterioration (10-30% over 10 years or 3 generations)",3, IF( Dashboard!H41= "Rapid deterioration (&gt;30% over 10 years or 3 generations)",4, "-" ) ) ))</f>
        <v>-</v>
      </c>
      <c r="M29" s="5" t="e">
        <f t="shared" si="0"/>
        <v>#VALUE!</v>
      </c>
      <c r="N29" s="5"/>
      <c r="O29" s="5"/>
      <c r="P29" s="5"/>
      <c r="Q29" s="5"/>
      <c r="R29" s="5"/>
      <c r="S29" s="5" t="str">
        <f>IF(Dashboard!J41="No Plan",0,IF(Dashboard!J41="Basic Plan",2,IF(Dashboard!J41="Intermediate Plan",3,IF(Dashboard!J41="Comprehensive Plan",4,"-"))))</f>
        <v>-</v>
      </c>
      <c r="T29" s="5" t="str">
        <f>IF(Dashboard!K41="Not Started",0,IF(Dashboard!K41="Significantly Behind Schedule",1,IF(Dashboard!K41="Behind Schedule",2,IF(Dashboard!K41="On Schedule",3,IF(Dashboard!K41="Complete",4,"-")))))</f>
        <v>-</v>
      </c>
      <c r="U29" s="5" t="e">
        <f t="shared" si="1"/>
        <v>#VALUE!</v>
      </c>
      <c r="V29" s="5"/>
      <c r="W29" s="5"/>
      <c r="X29" s="5"/>
      <c r="Y29" s="8"/>
      <c r="Z29" s="5"/>
    </row>
    <row r="30" spans="2:26" x14ac:dyDescent="0.25">
      <c r="B30" s="5"/>
      <c r="C30" s="5"/>
      <c r="D30" s="5"/>
      <c r="E30" s="5"/>
      <c r="F30" s="5"/>
      <c r="G30" s="5"/>
      <c r="H30" s="5"/>
      <c r="I30" s="5"/>
      <c r="J30" s="5" t="str">
        <f>IF(Dashboard!F42="Past",0,IF(Dashboard!F42="Likely in long term (&gt;4 years)",1,IF(Dashboard!F42="Likely in short term (4 years)",2,IF(Dashboard!F42="Happening now",3,"-"))))</f>
        <v>-</v>
      </c>
      <c r="K30" s="5" t="str">
        <f>IF(Dashboard!G42= "Few individuals/small area (&lt;2%)",0.5, IF( Dashboard!G42= "Some of population/area (2-9.9%)",2,  IF( Dashboard!G42= "Most of population/area (10-49%)",3,  IF( Dashboard!G42= "Whole population/area (≥50%)",4, "-" ) ) ))</f>
        <v>-</v>
      </c>
      <c r="L30" s="5" t="str">
        <f>IF(Dashboard!H42= "No or imperceptible deterioration (&lt;1% over 10 years)",0.5, IF( Dashboard!H42= "Slow deterioration (1- &lt;10% over 10 years or 3 generations)",2,  IF( Dashboard!H42= "Moderate deterioration (10-30% over 10 years or 3 generations)",3, IF( Dashboard!H42= "Rapid deterioration (&gt;30% over 10 years or 3 generations)",4, "-" ) ) ))</f>
        <v>-</v>
      </c>
      <c r="M30" s="5" t="e">
        <f t="shared" si="0"/>
        <v>#VALUE!</v>
      </c>
      <c r="N30" s="5"/>
      <c r="O30" s="5"/>
      <c r="P30" s="5"/>
      <c r="Q30" s="5"/>
      <c r="R30" s="5"/>
      <c r="S30" s="5" t="str">
        <f>IF(Dashboard!J42="No Plan",0,IF(Dashboard!J42="Basic Plan",2,IF(Dashboard!J42="Intermediate Plan",3,IF(Dashboard!J42="Comprehensive Plan",4,"-"))))</f>
        <v>-</v>
      </c>
      <c r="T30" s="5" t="str">
        <f>IF(Dashboard!K42="Not Started",0,IF(Dashboard!K42="Significantly Behind Schedule",1,IF(Dashboard!K42="Behind Schedule",2,IF(Dashboard!K42="On Schedule",3,IF(Dashboard!K42="Complete",4,"-")))))</f>
        <v>-</v>
      </c>
      <c r="U30" s="5" t="e">
        <f t="shared" si="1"/>
        <v>#VALUE!</v>
      </c>
      <c r="V30" s="5"/>
      <c r="W30" s="5"/>
      <c r="X30" s="5"/>
      <c r="Y30" s="8"/>
      <c r="Z30" s="5"/>
    </row>
    <row r="31" spans="2:26" x14ac:dyDescent="0.25">
      <c r="B31" s="5"/>
      <c r="C31" s="5"/>
      <c r="D31" s="5"/>
      <c r="E31" s="5"/>
      <c r="F31" s="5"/>
      <c r="G31" s="5"/>
      <c r="H31" s="5"/>
      <c r="I31" s="5"/>
      <c r="J31" s="5" t="str">
        <f>IF(Dashboard!F43="Past",0,IF(Dashboard!F43="Likely in long term (&gt;4 years)",1,IF(Dashboard!F43="Likely in short term (4 years)",2,IF(Dashboard!F43="Happening now",3,"-"))))</f>
        <v>-</v>
      </c>
      <c r="K31" s="5" t="str">
        <f>IF(Dashboard!G43= "Few individuals/small area (&lt;2%)",0.5, IF( Dashboard!G43= "Some of population/area (2-9.9%)",2,  IF( Dashboard!G43= "Most of population/area (10-49%)",3,  IF( Dashboard!G43= "Whole population/area (≥50%)",4, "-" ) ) ))</f>
        <v>-</v>
      </c>
      <c r="L31" s="5" t="str">
        <f>IF(Dashboard!H43= "No or imperceptible deterioration (&lt;1% over 10 years)",0.5, IF( Dashboard!H43= "Slow deterioration (1- &lt;10% over 10 years or 3 generations)",2,  IF( Dashboard!H43= "Moderate deterioration (10-30% over 10 years or 3 generations)",3, IF( Dashboard!H43= "Rapid deterioration (&gt;30% over 10 years or 3 generations)",4, "-" ) ) ))</f>
        <v>-</v>
      </c>
      <c r="M31" s="5" t="e">
        <f t="shared" si="0"/>
        <v>#VALUE!</v>
      </c>
      <c r="N31" s="5"/>
      <c r="O31" s="5"/>
      <c r="P31" s="5"/>
      <c r="Q31" s="5"/>
      <c r="R31" s="5"/>
      <c r="S31" s="5" t="str">
        <f>IF(Dashboard!J43="No Plan",0,IF(Dashboard!J43="Basic Plan",2,IF(Dashboard!J43="Intermediate Plan",3,IF(Dashboard!J43="Comprehensive Plan",4,"-"))))</f>
        <v>-</v>
      </c>
      <c r="T31" s="5" t="str">
        <f>IF(Dashboard!K43="Not Started",0,IF(Dashboard!K43="Significantly Behind Schedule",1,IF(Dashboard!K43="Behind Schedule",2,IF(Dashboard!K43="On Schedule",3,IF(Dashboard!K43="Complete",4,"-")))))</f>
        <v>-</v>
      </c>
      <c r="U31" s="5" t="e">
        <f t="shared" si="1"/>
        <v>#VALUE!</v>
      </c>
      <c r="V31" s="5"/>
      <c r="W31" s="5"/>
      <c r="X31" s="5"/>
      <c r="Y31" s="8"/>
      <c r="Z31" s="5"/>
    </row>
    <row r="32" spans="2:26" x14ac:dyDescent="0.25">
      <c r="B32" s="5"/>
      <c r="C32" s="5"/>
      <c r="D32" s="5"/>
      <c r="E32" s="5"/>
      <c r="F32" s="5"/>
      <c r="G32" s="5"/>
      <c r="H32" s="5"/>
      <c r="I32" s="5"/>
      <c r="J32" s="5" t="str">
        <f>IF(Dashboard!F44="Past",0,IF(Dashboard!F44="Likely in long term (&gt;4 years)",1,IF(Dashboard!F44="Likely in short term (4 years)",2,IF(Dashboard!F44="Happening now",3,"-"))))</f>
        <v>-</v>
      </c>
      <c r="K32" s="5" t="str">
        <f>IF(Dashboard!G44= "Few individuals/small area (&lt;2%)",0.5, IF( Dashboard!G44= "Some of population/area (2-9.9%)",2,  IF( Dashboard!G44= "Most of population/area (10-49%)",3,  IF( Dashboard!G44= "Whole population/area (≥50%)",4, "-" ) ) ))</f>
        <v>-</v>
      </c>
      <c r="L32" s="5" t="str">
        <f>IF(Dashboard!H44= "No or imperceptible deterioration (&lt;1% over 10 years)",0.5, IF( Dashboard!H44= "Slow deterioration (1- &lt;10% over 10 years or 3 generations)",2,  IF( Dashboard!H44= "Moderate deterioration (10-30% over 10 years or 3 generations)",3, IF( Dashboard!H44= "Rapid deterioration (&gt;30% over 10 years or 3 generations)",4, "-" ) ) ))</f>
        <v>-</v>
      </c>
      <c r="M32" s="5" t="e">
        <f t="shared" si="0"/>
        <v>#VALUE!</v>
      </c>
      <c r="N32" s="5"/>
      <c r="O32" s="5"/>
      <c r="P32" s="5"/>
      <c r="Q32" s="5"/>
      <c r="R32" s="5"/>
      <c r="S32" s="5" t="str">
        <f>IF(Dashboard!J44="No Plan",0,IF(Dashboard!J44="Basic Plan",2,IF(Dashboard!J44="Intermediate Plan",3,IF(Dashboard!J44="Comprehensive Plan",4,"-"))))</f>
        <v>-</v>
      </c>
      <c r="T32" s="5" t="str">
        <f>IF(Dashboard!K44="Not Started",0,IF(Dashboard!K44="Significantly Behind Schedule",1,IF(Dashboard!K44="Behind Schedule",2,IF(Dashboard!K44="On Schedule",3,IF(Dashboard!K44="Complete",4,"-")))))</f>
        <v>-</v>
      </c>
      <c r="U32" s="5" t="e">
        <f t="shared" si="1"/>
        <v>#VALUE!</v>
      </c>
      <c r="V32" s="5"/>
      <c r="W32" s="5"/>
      <c r="X32" s="5"/>
      <c r="Y32" s="8"/>
      <c r="Z32" s="5"/>
    </row>
    <row r="33" spans="2:26" x14ac:dyDescent="0.25">
      <c r="B33" s="5"/>
      <c r="C33" s="5"/>
      <c r="D33" s="5"/>
      <c r="E33" s="5"/>
      <c r="F33" s="5"/>
      <c r="G33" s="5"/>
      <c r="H33" s="5"/>
      <c r="I33" s="5"/>
      <c r="J33" s="5" t="str">
        <f>IF(Dashboard!F45="Past",0,IF(Dashboard!F45="Likely in long term (&gt;4 years)",1,IF(Dashboard!F45="Likely in short term (4 years)",2,IF(Dashboard!F45="Happening now",3,"-"))))</f>
        <v>-</v>
      </c>
      <c r="K33" s="5" t="str">
        <f>IF(Dashboard!G45= "Few individuals/small area (&lt;2%)",0.5, IF( Dashboard!G45= "Some of population/area (2-9.9%)",2,  IF( Dashboard!G45= "Most of population/area (10-49%)",3,  IF( Dashboard!G45= "Whole population/area (≥50%)",4, "-" ) ) ))</f>
        <v>-</v>
      </c>
      <c r="L33" s="5" t="str">
        <f>IF(Dashboard!H45= "No or imperceptible deterioration (&lt;1% over 10 years)",0.5, IF( Dashboard!H45= "Slow deterioration (1- &lt;10% over 10 years or 3 generations)",2,  IF( Dashboard!H45= "Moderate deterioration (10-30% over 10 years or 3 generations)",3, IF( Dashboard!H45= "Rapid deterioration (&gt;30% over 10 years or 3 generations)",4, "-" ) ) ))</f>
        <v>-</v>
      </c>
      <c r="M33" s="5" t="e">
        <f t="shared" si="0"/>
        <v>#VALUE!</v>
      </c>
      <c r="N33" s="5"/>
      <c r="O33" s="5"/>
      <c r="P33" s="5"/>
      <c r="Q33" s="5"/>
      <c r="R33" s="5"/>
      <c r="S33" s="5" t="str">
        <f>IF(Dashboard!J45="No Plan",0,IF(Dashboard!J45="Basic Plan",2,IF(Dashboard!J45="Intermediate Plan",3,IF(Dashboard!J45="Comprehensive Plan",4,"-"))))</f>
        <v>-</v>
      </c>
      <c r="T33" s="5" t="str">
        <f>IF(Dashboard!K45="Not Started",0,IF(Dashboard!K45="Significantly Behind Schedule",1,IF(Dashboard!K45="Behind Schedule",2,IF(Dashboard!K45="On Schedule",3,IF(Dashboard!K45="Complete",4,"-")))))</f>
        <v>-</v>
      </c>
      <c r="U33" s="5" t="e">
        <f t="shared" si="1"/>
        <v>#VALUE!</v>
      </c>
      <c r="V33" s="5"/>
      <c r="W33" s="5"/>
      <c r="X33" s="5"/>
      <c r="Y33" s="8"/>
      <c r="Z33" s="5"/>
    </row>
    <row r="34" spans="2:26" x14ac:dyDescent="0.25">
      <c r="B34" s="5"/>
      <c r="C34" s="5"/>
      <c r="D34" s="5"/>
      <c r="E34" s="5"/>
      <c r="F34" s="5"/>
      <c r="G34" s="5"/>
      <c r="H34" s="5"/>
      <c r="I34" s="5"/>
      <c r="J34" s="5" t="str">
        <f>IF(Dashboard!F46="Past",0,IF(Dashboard!F46="Likely in long term (&gt;4 years)",1,IF(Dashboard!F46="Likely in short term (4 years)",2,IF(Dashboard!F46="Happening now",3,"-"))))</f>
        <v>-</v>
      </c>
      <c r="K34" s="5" t="str">
        <f>IF(Dashboard!G46= "Few individuals/small area (&lt;2%)",0.5, IF( Dashboard!G46= "Some of population/area (2-9.9%)",2,  IF( Dashboard!G46= "Most of population/area (10-49%)",3,  IF( Dashboard!G46= "Whole population/area (≥50%)",4, "-" ) ) ))</f>
        <v>-</v>
      </c>
      <c r="L34" s="5" t="str">
        <f>IF(Dashboard!H46= "No or imperceptible deterioration (&lt;1% over 10 years)",0.5, IF( Dashboard!H46= "Slow deterioration (1- &lt;10% over 10 years or 3 generations)",2,  IF( Dashboard!H46= "Moderate deterioration (10-30% over 10 years or 3 generations)",3, IF( Dashboard!H46= "Rapid deterioration (&gt;30% over 10 years or 3 generations)",4, "-" ) ) ))</f>
        <v>-</v>
      </c>
      <c r="M34" s="5" t="e">
        <f t="shared" si="0"/>
        <v>#VALUE!</v>
      </c>
      <c r="N34" s="5"/>
      <c r="O34" s="5"/>
      <c r="P34" s="5"/>
      <c r="Q34" s="5"/>
      <c r="R34" s="5"/>
      <c r="S34" s="5" t="str">
        <f>IF(Dashboard!J46="No Plan",0,IF(Dashboard!J46="Basic Plan",2,IF(Dashboard!J46="Intermediate Plan",3,IF(Dashboard!J46="Comprehensive Plan",4,"-"))))</f>
        <v>-</v>
      </c>
      <c r="T34" s="5" t="str">
        <f>IF(Dashboard!K46="Not Started",0,IF(Dashboard!K46="Significantly Behind Schedule",1,IF(Dashboard!K46="Behind Schedule",2,IF(Dashboard!K46="On Schedule",3,IF(Dashboard!K46="Complete",4,"-")))))</f>
        <v>-</v>
      </c>
      <c r="U34" s="5" t="e">
        <f t="shared" si="1"/>
        <v>#VALUE!</v>
      </c>
      <c r="V34" s="5"/>
      <c r="W34" s="5"/>
      <c r="X34" s="5"/>
      <c r="Y34" s="8"/>
      <c r="Z34" s="5"/>
    </row>
    <row r="35" spans="2:26" x14ac:dyDescent="0.25">
      <c r="B35" s="5"/>
      <c r="C35" s="5"/>
      <c r="D35" s="5"/>
      <c r="E35" s="5"/>
      <c r="F35" s="5"/>
      <c r="G35" s="5"/>
      <c r="H35" s="5"/>
      <c r="I35" s="5"/>
      <c r="J35" s="5" t="str">
        <f>IF(Dashboard!F47="Past",0,IF(Dashboard!F47="Likely in long term (&gt;4 years)",1,IF(Dashboard!F47="Likely in short term (4 years)",2,IF(Dashboard!F47="Happening now",3,"-"))))</f>
        <v>-</v>
      </c>
      <c r="K35" s="5" t="str">
        <f>IF(Dashboard!G47= "Few individuals/small area (&lt;2%)",0.5, IF( Dashboard!G47= "Some of population/area (2-9.9%)",2,  IF( Dashboard!G47= "Most of population/area (10-49%)",3,  IF( Dashboard!G47= "Whole population/area (≥50%)",4, "-" ) ) ))</f>
        <v>-</v>
      </c>
      <c r="L35" s="5" t="str">
        <f>IF(Dashboard!H47= "No or imperceptible deterioration (&lt;1% over 10 years)",0.5, IF( Dashboard!H47= "Slow deterioration (1- &lt;10% over 10 years or 3 generations)",2,  IF( Dashboard!H47= "Moderate deterioration (10-30% over 10 years or 3 generations)",3, IF( Dashboard!H47= "Rapid deterioration (&gt;30% over 10 years or 3 generations)",4, "-" ) ) ))</f>
        <v>-</v>
      </c>
      <c r="M35" s="5" t="e">
        <f t="shared" si="0"/>
        <v>#VALUE!</v>
      </c>
      <c r="N35" s="5"/>
      <c r="O35" s="5"/>
      <c r="P35" s="5"/>
      <c r="Q35" s="5"/>
      <c r="R35" s="5"/>
      <c r="S35" s="5" t="str">
        <f>IF(Dashboard!J47="No Plan",0,IF(Dashboard!J47="Basic Plan",2,IF(Dashboard!J47="Intermediate Plan",3,IF(Dashboard!J47="Comprehensive Plan",4,"-"))))</f>
        <v>-</v>
      </c>
      <c r="T35" s="5" t="str">
        <f>IF(Dashboard!K47="Not Started",0,IF(Dashboard!K47="Significantly Behind Schedule",1,IF(Dashboard!K47="Behind Schedule",2,IF(Dashboard!K47="On Schedule",3,IF(Dashboard!K47="Complete",4,"-")))))</f>
        <v>-</v>
      </c>
      <c r="U35" s="5" t="e">
        <f t="shared" si="1"/>
        <v>#VALUE!</v>
      </c>
      <c r="V35" s="5"/>
      <c r="W35" s="5"/>
      <c r="X35" s="5"/>
      <c r="Y35" s="8"/>
      <c r="Z35" s="5"/>
    </row>
    <row r="36" spans="2:26" x14ac:dyDescent="0.25">
      <c r="B36" s="5"/>
      <c r="C36" s="5"/>
      <c r="D36" s="5"/>
      <c r="E36" s="5"/>
      <c r="F36" s="5"/>
      <c r="G36" s="5"/>
      <c r="H36" s="5"/>
      <c r="I36" s="5"/>
      <c r="J36" s="5" t="str">
        <f>IF(Dashboard!F48="Past",0,IF(Dashboard!F48="Likely in long term (&gt;4 years)",1,IF(Dashboard!F48="Likely in short term (4 years)",2,IF(Dashboard!F48="Happening now",3,"-"))))</f>
        <v>-</v>
      </c>
      <c r="K36" s="5" t="str">
        <f>IF(Dashboard!G48= "Few individuals/small area (&lt;2%)",0.5, IF( Dashboard!G48= "Some of population/area (2-9.9%)",2,  IF( Dashboard!G48= "Most of population/area (10-49%)",3,  IF( Dashboard!G48= "Whole population/area (≥50%)",4, "-" ) ) ))</f>
        <v>-</v>
      </c>
      <c r="L36" s="5" t="str">
        <f>IF(Dashboard!H48= "No or imperceptible deterioration (&lt;1% over 10 years)",0.5, IF( Dashboard!H48= "Slow deterioration (1- &lt;10% over 10 years or 3 generations)",2,  IF( Dashboard!H48= "Moderate deterioration (10-30% over 10 years or 3 generations)",3, IF( Dashboard!H48= "Rapid deterioration (&gt;30% over 10 years or 3 generations)",4, "-" ) ) ))</f>
        <v>-</v>
      </c>
      <c r="M36" s="5" t="e">
        <f t="shared" si="0"/>
        <v>#VALUE!</v>
      </c>
      <c r="N36" s="5"/>
      <c r="O36" s="5"/>
      <c r="P36" s="5"/>
      <c r="Q36" s="5"/>
      <c r="R36" s="5"/>
      <c r="S36" s="5" t="str">
        <f>IF(Dashboard!J48="No Plan",0,IF(Dashboard!J48="Basic Plan",2,IF(Dashboard!J48="Intermediate Plan",3,IF(Dashboard!J48="Comprehensive Plan",4,"-"))))</f>
        <v>-</v>
      </c>
      <c r="T36" s="5" t="str">
        <f>IF(Dashboard!K48="Not Started",0,IF(Dashboard!K48="Significantly Behind Schedule",1,IF(Dashboard!K48="Behind Schedule",2,IF(Dashboard!K48="On Schedule",3,IF(Dashboard!K48="Complete",4,"-")))))</f>
        <v>-</v>
      </c>
      <c r="U36" s="5" t="e">
        <f t="shared" si="1"/>
        <v>#VALUE!</v>
      </c>
      <c r="V36" s="5"/>
      <c r="W36" s="5"/>
      <c r="X36" s="5"/>
      <c r="Y36" s="8"/>
      <c r="Z36" s="5"/>
    </row>
    <row r="37" spans="2:26" x14ac:dyDescent="0.25">
      <c r="B37" s="5"/>
      <c r="C37" s="5"/>
      <c r="D37" s="5"/>
      <c r="E37" s="5"/>
      <c r="F37" s="5"/>
      <c r="G37" s="5"/>
      <c r="H37" s="5"/>
      <c r="I37" s="5"/>
      <c r="J37" s="5" t="str">
        <f>IF(Dashboard!F49="Past",0,IF(Dashboard!F49="Likely in long term (&gt;4 years)",1,IF(Dashboard!F49="Likely in short term (4 years)",2,IF(Dashboard!F49="Happening now",3,"-"))))</f>
        <v>-</v>
      </c>
      <c r="K37" s="5" t="str">
        <f>IF(Dashboard!G49= "Few individuals/small area (&lt;2%)",0.5, IF( Dashboard!G49= "Some of population/area (2-9.9%)",2,  IF( Dashboard!G49= "Most of population/area (10-49%)",3,  IF( Dashboard!G49= "Whole population/area (≥50%)",4, "-" ) ) ))</f>
        <v>-</v>
      </c>
      <c r="L37" s="5" t="str">
        <f>IF(Dashboard!H49= "No or imperceptible deterioration (&lt;1% over 10 years)",0.5, IF( Dashboard!H49= "Slow deterioration (1- &lt;10% over 10 years or 3 generations)",2,  IF( Dashboard!H49= "Moderate deterioration (10-30% over 10 years or 3 generations)",3, IF( Dashboard!H49= "Rapid deterioration (&gt;30% over 10 years or 3 generations)",4, "-" ) ) ))</f>
        <v>-</v>
      </c>
      <c r="M37" s="5" t="e">
        <f t="shared" si="0"/>
        <v>#VALUE!</v>
      </c>
      <c r="N37" s="5"/>
      <c r="O37" s="5"/>
      <c r="P37" s="5"/>
      <c r="Q37" s="5"/>
      <c r="R37" s="5"/>
      <c r="S37" s="5" t="str">
        <f>IF(Dashboard!J49="No Plan",0,IF(Dashboard!J49="Basic Plan",2,IF(Dashboard!J49="Intermediate Plan",3,IF(Dashboard!J49="Comprehensive Plan",4,"-"))))</f>
        <v>-</v>
      </c>
      <c r="T37" s="5" t="str">
        <f>IF(Dashboard!K49="Not Started",0,IF(Dashboard!K49="Significantly Behind Schedule",1,IF(Dashboard!K49="Behind Schedule",2,IF(Dashboard!K49="On Schedule",3,IF(Dashboard!K49="Complete",4,"-")))))</f>
        <v>-</v>
      </c>
      <c r="U37" s="5" t="e">
        <f t="shared" si="1"/>
        <v>#VALUE!</v>
      </c>
      <c r="V37" s="5"/>
      <c r="W37" s="5"/>
      <c r="X37" s="5"/>
      <c r="Y37" s="8"/>
      <c r="Z37" s="5"/>
    </row>
    <row r="38" spans="2:26" x14ac:dyDescent="0.25">
      <c r="B38" s="5"/>
      <c r="C38" s="5"/>
      <c r="D38" s="5"/>
      <c r="E38" s="5"/>
      <c r="F38" s="5"/>
      <c r="G38" s="5"/>
      <c r="H38" s="5"/>
      <c r="I38" s="5"/>
      <c r="J38" s="5" t="str">
        <f>IF(Dashboard!F50="Past",0,IF(Dashboard!F50="Likely in long term (&gt;4 years)",1,IF(Dashboard!F50="Likely in short term (4 years)",2,IF(Dashboard!F50="Happening now",3,"-"))))</f>
        <v>-</v>
      </c>
      <c r="K38" s="5" t="str">
        <f>IF(Dashboard!G50= "Few individuals/small area (&lt;2%)",0.5, IF( Dashboard!G50= "Some of population/area (2-9.9%)",2,  IF( Dashboard!G50= "Most of population/area (10-49%)",3,  IF( Dashboard!G50= "Whole population/area (≥50%)",4, "-" ) ) ))</f>
        <v>-</v>
      </c>
      <c r="L38" s="5" t="str">
        <f>IF(Dashboard!H50= "No or imperceptible deterioration (&lt;1% over 10 years)",0.5, IF( Dashboard!H50= "Slow deterioration (1- &lt;10% over 10 years or 3 generations)",2,  IF( Dashboard!H50= "Moderate deterioration (10-30% over 10 years or 3 generations)",3, IF( Dashboard!H50= "Rapid deterioration (&gt;30% over 10 years or 3 generations)",4, "-" ) ) ))</f>
        <v>-</v>
      </c>
      <c r="M38" s="5" t="e">
        <f t="shared" si="0"/>
        <v>#VALUE!</v>
      </c>
      <c r="N38" s="5"/>
      <c r="O38" s="5"/>
      <c r="P38" s="5"/>
      <c r="Q38" s="5"/>
      <c r="R38" s="5"/>
      <c r="S38" s="5" t="str">
        <f>IF(Dashboard!J50="No Plan",0,IF(Dashboard!J50="Basic Plan",2,IF(Dashboard!J50="Intermediate Plan",3,IF(Dashboard!J50="Comprehensive Plan",4,"-"))))</f>
        <v>-</v>
      </c>
      <c r="T38" s="5" t="str">
        <f>IF(Dashboard!K50="Not Started",0,IF(Dashboard!K50="Significantly Behind Schedule",1,IF(Dashboard!K50="Behind Schedule",2,IF(Dashboard!K50="On Schedule",3,IF(Dashboard!K50="Complete",4,"-")))))</f>
        <v>-</v>
      </c>
      <c r="U38" s="5" t="e">
        <f t="shared" si="1"/>
        <v>#VALUE!</v>
      </c>
      <c r="V38" s="5"/>
      <c r="W38" s="5"/>
      <c r="X38" s="5"/>
      <c r="Y38" s="8"/>
      <c r="Z38" s="5"/>
    </row>
    <row r="39" spans="2:26" x14ac:dyDescent="0.25">
      <c r="B39" s="5"/>
      <c r="C39" s="5"/>
      <c r="D39" s="5"/>
      <c r="E39" s="5"/>
      <c r="F39" s="5"/>
      <c r="G39" s="5"/>
      <c r="H39" s="5"/>
      <c r="I39" s="5"/>
      <c r="J39" s="5" t="str">
        <f>IF(Dashboard!F51="Past",0,IF(Dashboard!F51="Likely in long term (&gt;4 years)",1,IF(Dashboard!F51="Likely in short term (4 years)",2,IF(Dashboard!F51="Happening now",3,"-"))))</f>
        <v>-</v>
      </c>
      <c r="K39" s="5" t="str">
        <f>IF(Dashboard!G51= "Few individuals/small area (&lt;2%)",0.5, IF( Dashboard!G51= "Some of population/area (2-9.9%)",2,  IF( Dashboard!G51= "Most of population/area (10-49%)",3,  IF( Dashboard!G51= "Whole population/area (≥50%)",4, "-" ) ) ))</f>
        <v>-</v>
      </c>
      <c r="L39" s="5" t="str">
        <f>IF(Dashboard!H51= "No or imperceptible deterioration (&lt;1% over 10 years)",0.5, IF( Dashboard!H51= "Slow deterioration (1- &lt;10% over 10 years or 3 generations)",2,  IF( Dashboard!H51= "Moderate deterioration (10-30% over 10 years or 3 generations)",3, IF( Dashboard!H51= "Rapid deterioration (&gt;30% over 10 years or 3 generations)",4, "-" ) ) ))</f>
        <v>-</v>
      </c>
      <c r="M39" s="5" t="e">
        <f t="shared" si="0"/>
        <v>#VALUE!</v>
      </c>
      <c r="N39" s="5"/>
      <c r="O39" s="5"/>
      <c r="P39" s="5"/>
      <c r="Q39" s="5"/>
      <c r="R39" s="5"/>
      <c r="S39" s="5" t="str">
        <f>IF(Dashboard!J51="No Plan",0,IF(Dashboard!J51="Basic Plan",2,IF(Dashboard!J51="Intermediate Plan",3,IF(Dashboard!J51="Comprehensive Plan",4,"-"))))</f>
        <v>-</v>
      </c>
      <c r="T39" s="5" t="str">
        <f>IF(Dashboard!K51="Not Started",0,IF(Dashboard!K51="Significantly Behind Schedule",1,IF(Dashboard!K51="Behind Schedule",2,IF(Dashboard!K51="On Schedule",3,IF(Dashboard!K51="Complete",4,"-")))))</f>
        <v>-</v>
      </c>
      <c r="U39" s="5" t="e">
        <f t="shared" si="1"/>
        <v>#VALUE!</v>
      </c>
      <c r="V39" s="5"/>
      <c r="W39" s="5"/>
      <c r="X39" s="5"/>
      <c r="Y39" s="8"/>
      <c r="Z39" s="5"/>
    </row>
    <row r="40" spans="2:26" x14ac:dyDescent="0.25">
      <c r="B40" s="5"/>
      <c r="C40" s="5"/>
      <c r="D40" s="5"/>
      <c r="E40" s="5"/>
      <c r="F40" s="5"/>
      <c r="G40" s="5"/>
      <c r="H40" s="5"/>
      <c r="I40" s="5"/>
      <c r="J40" s="5" t="str">
        <f>IF(Dashboard!F52="Past",0,IF(Dashboard!F52="Likely in long term (&gt;4 years)",1,IF(Dashboard!F52="Likely in short term (4 years)",2,IF(Dashboard!F52="Happening now",3,"-"))))</f>
        <v>-</v>
      </c>
      <c r="K40" s="5" t="str">
        <f>IF(Dashboard!G52= "Few individuals/small area (&lt;2%)",0.5, IF( Dashboard!G52= "Some of population/area (2-9.9%)",2,  IF( Dashboard!G52= "Most of population/area (10-49%)",3,  IF( Dashboard!G52= "Whole population/area (≥50%)",4, "-" ) ) ))</f>
        <v>-</v>
      </c>
      <c r="L40" s="5" t="str">
        <f>IF(Dashboard!H52= "No or imperceptible deterioration (&lt;1% over 10 years)",0.5, IF( Dashboard!H52= "Slow deterioration (1- &lt;10% over 10 years or 3 generations)",2,  IF( Dashboard!H52= "Moderate deterioration (10-30% over 10 years or 3 generations)",3, IF( Dashboard!H52= "Rapid deterioration (&gt;30% over 10 years or 3 generations)",4, "-" ) ) ))</f>
        <v>-</v>
      </c>
      <c r="M40" s="5" t="e">
        <f t="shared" si="0"/>
        <v>#VALUE!</v>
      </c>
      <c r="N40" s="5"/>
      <c r="O40" s="5"/>
      <c r="P40" s="5"/>
      <c r="Q40" s="5"/>
      <c r="R40" s="5"/>
      <c r="S40" s="5" t="str">
        <f>IF(Dashboard!J52="No Plan",0,IF(Dashboard!J52="Basic Plan",2,IF(Dashboard!J52="Intermediate Plan",3,IF(Dashboard!J52="Comprehensive Plan",4,"-"))))</f>
        <v>-</v>
      </c>
      <c r="T40" s="5" t="str">
        <f>IF(Dashboard!K52="Not Started",0,IF(Dashboard!K52="Significantly Behind Schedule",1,IF(Dashboard!K52="Behind Schedule",2,IF(Dashboard!K52="On Schedule",3,IF(Dashboard!K52="Complete",4,"-")))))</f>
        <v>-</v>
      </c>
      <c r="U40" s="5" t="e">
        <f t="shared" si="1"/>
        <v>#VALUE!</v>
      </c>
      <c r="V40" s="5"/>
      <c r="W40" s="5"/>
      <c r="X40" s="5"/>
      <c r="Y40" s="8"/>
      <c r="Z40" s="5"/>
    </row>
    <row r="41" spans="2:26" x14ac:dyDescent="0.25">
      <c r="B41" s="5"/>
      <c r="C41" s="5"/>
      <c r="D41" s="5"/>
      <c r="E41" s="5"/>
      <c r="F41" s="5"/>
      <c r="G41" s="5"/>
      <c r="H41" s="5"/>
      <c r="I41" s="5"/>
      <c r="J41" s="5" t="str">
        <f>IF(Dashboard!F53="Past",0,IF(Dashboard!F53="Likely in long term (&gt;4 years)",1,IF(Dashboard!F53="Likely in short term (4 years)",2,IF(Dashboard!F53="Happening now",3,"-"))))</f>
        <v>-</v>
      </c>
      <c r="K41" s="5" t="str">
        <f>IF(Dashboard!G53= "Few individuals/small area (&lt;2%)",0.5, IF( Dashboard!G53= "Some of population/area (2-9.9%)",2,  IF( Dashboard!G53= "Most of population/area (10-49%)",3,  IF( Dashboard!G53= "Whole population/area (≥50%)",4, "-" ) ) ))</f>
        <v>-</v>
      </c>
      <c r="L41" s="5" t="str">
        <f>IF(Dashboard!H53= "No or imperceptible deterioration (&lt;1% over 10 years)",0.5, IF( Dashboard!H53= "Slow deterioration (1- &lt;10% over 10 years or 3 generations)",2,  IF( Dashboard!H53= "Moderate deterioration (10-30% over 10 years or 3 generations)",3, IF( Dashboard!H53= "Rapid deterioration (&gt;30% over 10 years or 3 generations)",4, "-" ) ) ))</f>
        <v>-</v>
      </c>
      <c r="M41" s="5" t="e">
        <f t="shared" si="0"/>
        <v>#VALUE!</v>
      </c>
      <c r="N41" s="5"/>
      <c r="O41" s="5"/>
      <c r="P41" s="5"/>
      <c r="Q41" s="5"/>
      <c r="R41" s="5"/>
      <c r="S41" s="5" t="str">
        <f>IF(Dashboard!J53="No Plan",0,IF(Dashboard!J53="Basic Plan",2,IF(Dashboard!J53="Intermediate Plan",3,IF(Dashboard!J53="Comprehensive Plan",4,"-"))))</f>
        <v>-</v>
      </c>
      <c r="T41" s="5" t="str">
        <f>IF(Dashboard!K53="Not Started",0,IF(Dashboard!K53="Significantly Behind Schedule",1,IF(Dashboard!K53="Behind Schedule",2,IF(Dashboard!K53="On Schedule",3,IF(Dashboard!K53="Complete",4,"-")))))</f>
        <v>-</v>
      </c>
      <c r="U41" s="5" t="e">
        <f t="shared" si="1"/>
        <v>#VALUE!</v>
      </c>
      <c r="V41" s="5"/>
      <c r="W41" s="5"/>
      <c r="X41" s="5"/>
      <c r="Y41" s="8"/>
      <c r="Z41" s="5"/>
    </row>
    <row r="42" spans="2:26" x14ac:dyDescent="0.25">
      <c r="B42" s="5"/>
      <c r="C42" s="5"/>
      <c r="D42" s="5"/>
      <c r="E42" s="5"/>
      <c r="F42" s="5"/>
      <c r="G42" s="5"/>
      <c r="H42" s="5"/>
      <c r="I42" s="5"/>
      <c r="J42" s="5" t="str">
        <f>IF(Dashboard!F54="Past",0,IF(Dashboard!F54="Likely in long term (&gt;4 years)",1,IF(Dashboard!F54="Likely in short term (4 years)",2,IF(Dashboard!F54="Happening now",3,"-"))))</f>
        <v>-</v>
      </c>
      <c r="K42" s="5" t="str">
        <f>IF(Dashboard!G54= "Few individuals/small area (&lt;2%)",0.5, IF( Dashboard!G54= "Some of population/area (2-9.9%)",2,  IF( Dashboard!G54= "Most of population/area (10-49%)",3,  IF( Dashboard!G54= "Whole population/area (≥50%)",4, "-" ) ) ))</f>
        <v>-</v>
      </c>
      <c r="L42" s="5" t="str">
        <f>IF(Dashboard!H54= "No or imperceptible deterioration (&lt;1% over 10 years)",0.5, IF( Dashboard!H54= "Slow deterioration (1- &lt;10% over 10 years or 3 generations)",2,  IF( Dashboard!H54= "Moderate deterioration (10-30% over 10 years or 3 generations)",3, IF( Dashboard!H54= "Rapid deterioration (&gt;30% over 10 years or 3 generations)",4, "-" ) ) ))</f>
        <v>-</v>
      </c>
      <c r="M42" s="5" t="e">
        <f t="shared" si="0"/>
        <v>#VALUE!</v>
      </c>
      <c r="N42" s="5"/>
      <c r="O42" s="5"/>
      <c r="P42" s="5"/>
      <c r="Q42" s="5"/>
      <c r="R42" s="5"/>
      <c r="S42" s="5" t="str">
        <f>IF(Dashboard!J54="No Plan",0,IF(Dashboard!J54="Basic Plan",2,IF(Dashboard!J54="Intermediate Plan",3,IF(Dashboard!J54="Comprehensive Plan",4,"-"))))</f>
        <v>-</v>
      </c>
      <c r="T42" s="5" t="str">
        <f>IF(Dashboard!K54="Not Started",0,IF(Dashboard!K54="Significantly Behind Schedule",1,IF(Dashboard!K54="Behind Schedule",2,IF(Dashboard!K54="On Schedule",3,IF(Dashboard!K54="Complete",4,"-")))))</f>
        <v>-</v>
      </c>
      <c r="U42" s="5" t="e">
        <f t="shared" si="1"/>
        <v>#VALUE!</v>
      </c>
      <c r="V42" s="5"/>
      <c r="W42" s="5"/>
      <c r="X42" s="5"/>
      <c r="Y42" s="8"/>
      <c r="Z42" s="5"/>
    </row>
    <row r="43" spans="2:26" x14ac:dyDescent="0.25">
      <c r="B43" s="5"/>
      <c r="C43" s="5"/>
      <c r="D43" s="5"/>
      <c r="E43" s="5"/>
      <c r="F43" s="5"/>
      <c r="G43" s="5"/>
      <c r="H43" s="5"/>
      <c r="I43" s="5"/>
      <c r="J43" s="5" t="str">
        <f>IF(Dashboard!F55="Past",0,IF(Dashboard!F55="Likely in long term (&gt;4 years)",1,IF(Dashboard!F55="Likely in short term (4 years)",2,IF(Dashboard!F55="Happening now",3,"-"))))</f>
        <v>-</v>
      </c>
      <c r="K43" s="5" t="str">
        <f>IF(Dashboard!G55= "Few individuals/small area (&lt;2%)",0.5, IF( Dashboard!G55= "Some of population/area (2-9.9%)",2,  IF( Dashboard!G55= "Most of population/area (10-49%)",3,  IF( Dashboard!G55= "Whole population/area (≥50%)",4, "-" ) ) ))</f>
        <v>-</v>
      </c>
      <c r="L43" s="5" t="str">
        <f>IF(Dashboard!H55= "No or imperceptible deterioration (&lt;1% over 10 years)",0.5, IF( Dashboard!H55= "Slow deterioration (1- &lt;10% over 10 years or 3 generations)",2,  IF( Dashboard!H55= "Moderate deterioration (10-30% over 10 years or 3 generations)",3, IF( Dashboard!H55= "Rapid deterioration (&gt;30% over 10 years or 3 generations)",4, "-" ) ) ))</f>
        <v>-</v>
      </c>
      <c r="M43" s="5" t="e">
        <f t="shared" si="0"/>
        <v>#VALUE!</v>
      </c>
      <c r="N43" s="5"/>
      <c r="O43" s="5"/>
      <c r="P43" s="5"/>
      <c r="Q43" s="5"/>
      <c r="R43" s="5"/>
      <c r="S43" s="5" t="str">
        <f>IF(Dashboard!J55="No Plan",0,IF(Dashboard!J55="Basic Plan",2,IF(Dashboard!J55="Intermediate Plan",3,IF(Dashboard!J55="Comprehensive Plan",4,"-"))))</f>
        <v>-</v>
      </c>
      <c r="T43" s="5" t="str">
        <f>IF(Dashboard!K55="Not Started",0,IF(Dashboard!K55="Significantly Behind Schedule",1,IF(Dashboard!K55="Behind Schedule",2,IF(Dashboard!K55="On Schedule",3,IF(Dashboard!K55="Complete",4,"-")))))</f>
        <v>-</v>
      </c>
      <c r="U43" s="5" t="e">
        <f t="shared" si="1"/>
        <v>#VALUE!</v>
      </c>
      <c r="V43" s="5"/>
      <c r="W43" s="5"/>
      <c r="X43" s="5"/>
      <c r="Y43" s="8"/>
      <c r="Z43" s="5"/>
    </row>
    <row r="44" spans="2:26" x14ac:dyDescent="0.25">
      <c r="B44" s="5"/>
      <c r="C44" s="5"/>
      <c r="D44" s="5"/>
      <c r="E44" s="5"/>
      <c r="F44" s="5"/>
      <c r="G44" s="5"/>
      <c r="H44" s="5"/>
      <c r="I44" s="5"/>
      <c r="J44" s="5" t="str">
        <f>IF(Dashboard!F56="Past",0,IF(Dashboard!F56="Likely in long term (&gt;4 years)",1,IF(Dashboard!F56="Likely in short term (4 years)",2,IF(Dashboard!F56="Happening now",3,"-"))))</f>
        <v>-</v>
      </c>
      <c r="K44" s="5" t="str">
        <f>IF(Dashboard!G56= "Few individuals/small area (&lt;2%)",0.5, IF( Dashboard!G56= "Some of population/area (2-9.9%)",2,  IF( Dashboard!G56= "Most of population/area (10-49%)",3,  IF( Dashboard!G56= "Whole population/area (≥50%)",4, "-" ) ) ))</f>
        <v>-</v>
      </c>
      <c r="L44" s="5" t="str">
        <f>IF(Dashboard!H56= "No or imperceptible deterioration (&lt;1% over 10 years)",0.5, IF( Dashboard!H56= "Slow deterioration (1- &lt;10% over 10 years or 3 generations)",2,  IF( Dashboard!H56= "Moderate deterioration (10-30% over 10 years or 3 generations)",3, IF( Dashboard!H56= "Rapid deterioration (&gt;30% over 10 years or 3 generations)",4, "-" ) ) ))</f>
        <v>-</v>
      </c>
      <c r="M44" s="5" t="e">
        <f t="shared" si="0"/>
        <v>#VALUE!</v>
      </c>
      <c r="N44" s="5"/>
      <c r="O44" s="5"/>
      <c r="P44" s="5"/>
      <c r="Q44" s="5"/>
      <c r="R44" s="5"/>
      <c r="S44" s="5" t="str">
        <f>IF(Dashboard!J56="No Plan",0,IF(Dashboard!J56="Basic Plan",2,IF(Dashboard!J56="Intermediate Plan",3,IF(Dashboard!J56="Comprehensive Plan",4,"-"))))</f>
        <v>-</v>
      </c>
      <c r="T44" s="5" t="str">
        <f>IF(Dashboard!K56="Not Started",0,IF(Dashboard!K56="Significantly Behind Schedule",1,IF(Dashboard!K56="Behind Schedule",2,IF(Dashboard!K56="On Schedule",3,IF(Dashboard!K56="Complete",4,"-")))))</f>
        <v>-</v>
      </c>
      <c r="U44" s="5" t="e">
        <f t="shared" si="1"/>
        <v>#VALUE!</v>
      </c>
      <c r="V44" s="5"/>
      <c r="W44" s="5"/>
      <c r="X44" s="5"/>
      <c r="Y44" s="8"/>
      <c r="Z44" s="5"/>
    </row>
    <row r="45" spans="2:26" x14ac:dyDescent="0.25">
      <c r="B45" s="5"/>
      <c r="C45" s="5"/>
      <c r="D45" s="5"/>
      <c r="E45" s="5"/>
      <c r="F45" s="5"/>
      <c r="G45" s="5"/>
      <c r="H45" s="5"/>
      <c r="I45" s="5"/>
      <c r="J45" s="5" t="str">
        <f>IF(Dashboard!F57="Past",0,IF(Dashboard!F57="Likely in long term (&gt;4 years)",1,IF(Dashboard!F57="Likely in short term (4 years)",2,IF(Dashboard!F57="Happening now",3,"-"))))</f>
        <v>-</v>
      </c>
      <c r="K45" s="5" t="str">
        <f>IF(Dashboard!G57= "Few individuals/small area (&lt;2%)",0.5, IF( Dashboard!G57= "Some of population/area (2-9.9%)",2,  IF( Dashboard!G57= "Most of population/area (10-49%)",3,  IF( Dashboard!G57= "Whole population/area (≥50%)",4, "-" ) ) ))</f>
        <v>-</v>
      </c>
      <c r="L45" s="5" t="str">
        <f>IF(Dashboard!H57= "No or imperceptible deterioration (&lt;1% over 10 years)",0.5, IF( Dashboard!H57= "Slow deterioration (1- &lt;10% over 10 years or 3 generations)",2,  IF( Dashboard!H57= "Moderate deterioration (10-30% over 10 years or 3 generations)",3, IF( Dashboard!H57= "Rapid deterioration (&gt;30% over 10 years or 3 generations)",4, "-" ) ) ))</f>
        <v>-</v>
      </c>
      <c r="M45" s="5" t="e">
        <f t="shared" si="0"/>
        <v>#VALUE!</v>
      </c>
      <c r="N45" s="5"/>
      <c r="O45" s="5"/>
      <c r="P45" s="5"/>
      <c r="Q45" s="5"/>
      <c r="R45" s="5"/>
      <c r="S45" s="5" t="str">
        <f>IF(Dashboard!J57="No Plan",0,IF(Dashboard!J57="Basic Plan",2,IF(Dashboard!J57="Intermediate Plan",3,IF(Dashboard!J57="Comprehensive Plan",4,"-"))))</f>
        <v>-</v>
      </c>
      <c r="T45" s="5" t="str">
        <f>IF(Dashboard!K57="Not Started",0,IF(Dashboard!K57="Significantly Behind Schedule",1,IF(Dashboard!K57="Behind Schedule",2,IF(Dashboard!K57="On Schedule",3,IF(Dashboard!K57="Complete",4,"-")))))</f>
        <v>-</v>
      </c>
      <c r="U45" s="5" t="e">
        <f t="shared" si="1"/>
        <v>#VALUE!</v>
      </c>
      <c r="V45" s="5"/>
      <c r="W45" s="5"/>
      <c r="X45" s="5"/>
      <c r="Y45" s="8"/>
      <c r="Z45" s="5"/>
    </row>
    <row r="46" spans="2:26" x14ac:dyDescent="0.25">
      <c r="B46" s="5"/>
      <c r="C46" s="5"/>
      <c r="D46" s="5"/>
      <c r="E46" s="5"/>
      <c r="F46" s="5"/>
      <c r="G46" s="5"/>
      <c r="H46" s="5"/>
      <c r="I46" s="5"/>
      <c r="J46" s="5" t="str">
        <f>IF(Dashboard!F58="Past",0,IF(Dashboard!F58="Likely in long term (&gt;4 years)",1,IF(Dashboard!F58="Likely in short term (4 years)",2,IF(Dashboard!F58="Happening now",3,"-"))))</f>
        <v>-</v>
      </c>
      <c r="K46" s="5" t="str">
        <f>IF(Dashboard!G58= "Few individuals/small area (&lt;2%)",0.5, IF( Dashboard!G58= "Some of population/area (2-9.9%)",2,  IF( Dashboard!G58= "Most of population/area (10-49%)",3,  IF( Dashboard!G58= "Whole population/area (≥50%)",4, "-" ) ) ))</f>
        <v>-</v>
      </c>
      <c r="L46" s="5" t="str">
        <f>IF(Dashboard!H58= "No or imperceptible deterioration (&lt;1% over 10 years)",0.5, IF( Dashboard!H58= "Slow deterioration (1- &lt;10% over 10 years or 3 generations)",2,  IF( Dashboard!H58= "Moderate deterioration (10-30% over 10 years or 3 generations)",3, IF( Dashboard!H58= "Rapid deterioration (&gt;30% over 10 years or 3 generations)",4, "-" ) ) ))</f>
        <v>-</v>
      </c>
      <c r="M46" s="5" t="e">
        <f t="shared" si="0"/>
        <v>#VALUE!</v>
      </c>
      <c r="N46" s="5"/>
      <c r="O46" s="5"/>
      <c r="P46" s="5"/>
      <c r="Q46" s="5"/>
      <c r="R46" s="5"/>
      <c r="S46" s="5" t="str">
        <f>IF(Dashboard!J58="No Plan",0,IF(Dashboard!J58="Basic Plan",2,IF(Dashboard!J58="Intermediate Plan",3,IF(Dashboard!J58="Comprehensive Plan",4,"-"))))</f>
        <v>-</v>
      </c>
      <c r="T46" s="5" t="str">
        <f>IF(Dashboard!K58="Not Started",0,IF(Dashboard!K58="Significantly Behind Schedule",1,IF(Dashboard!K58="Behind Schedule",2,IF(Dashboard!K58="On Schedule",3,IF(Dashboard!K58="Complete",4,"-")))))</f>
        <v>-</v>
      </c>
      <c r="U46" s="5" t="e">
        <f t="shared" si="1"/>
        <v>#VALUE!</v>
      </c>
      <c r="V46" s="5"/>
      <c r="W46" s="5"/>
      <c r="X46" s="5"/>
      <c r="Y46" s="8"/>
      <c r="Z46" s="5"/>
    </row>
    <row r="47" spans="2:26" x14ac:dyDescent="0.25">
      <c r="B47" s="5"/>
      <c r="C47" s="5"/>
      <c r="D47" s="5"/>
      <c r="E47" s="5"/>
      <c r="F47" s="5"/>
      <c r="G47" s="5"/>
      <c r="H47" s="5"/>
      <c r="I47" s="5"/>
      <c r="J47" s="5" t="str">
        <f>IF(Dashboard!F59="Past",0,IF(Dashboard!F59="Likely in long term (&gt;4 years)",1,IF(Dashboard!F59="Likely in short term (4 years)",2,IF(Dashboard!F59="Happening now",3,"-"))))</f>
        <v>-</v>
      </c>
      <c r="K47" s="5" t="str">
        <f>IF(Dashboard!G59= "Few individuals/small area (&lt;2%)",0.5, IF( Dashboard!G59= "Some of population/area (2-9.9%)",2,  IF( Dashboard!G59= "Most of population/area (10-49%)",3,  IF( Dashboard!G59= "Whole population/area (≥50%)",4, "-" ) ) ))</f>
        <v>-</v>
      </c>
      <c r="L47" s="5" t="str">
        <f>IF(Dashboard!H59= "No or imperceptible deterioration (&lt;1% over 10 years)",0.5, IF( Dashboard!H59= "Slow deterioration (1- &lt;10% over 10 years or 3 generations)",2,  IF( Dashboard!H59= "Moderate deterioration (10-30% over 10 years or 3 generations)",3, IF( Dashboard!H59= "Rapid deterioration (&gt;30% over 10 years or 3 generations)",4, "-" ) ) ))</f>
        <v>-</v>
      </c>
      <c r="M47" s="5" t="e">
        <f t="shared" si="0"/>
        <v>#VALUE!</v>
      </c>
      <c r="N47" s="5"/>
      <c r="O47" s="5"/>
      <c r="P47" s="5"/>
      <c r="Q47" s="5"/>
      <c r="R47" s="5"/>
      <c r="S47" s="5" t="str">
        <f>IF(Dashboard!J59="No Plan",0,IF(Dashboard!J59="Basic Plan",2,IF(Dashboard!J59="Intermediate Plan",3,IF(Dashboard!J59="Comprehensive Plan",4,"-"))))</f>
        <v>-</v>
      </c>
      <c r="T47" s="5" t="str">
        <f>IF(Dashboard!K59="Not Started",0,IF(Dashboard!K59="Significantly Behind Schedule",1,IF(Dashboard!K59="Behind Schedule",2,IF(Dashboard!K59="On Schedule",3,IF(Dashboard!K59="Complete",4,"-")))))</f>
        <v>-</v>
      </c>
      <c r="U47" s="5" t="e">
        <f t="shared" si="1"/>
        <v>#VALUE!</v>
      </c>
      <c r="V47" s="5"/>
      <c r="W47" s="5"/>
      <c r="X47" s="5"/>
      <c r="Y47" s="8"/>
      <c r="Z47" s="5"/>
    </row>
    <row r="48" spans="2:26" x14ac:dyDescent="0.25">
      <c r="B48" s="5"/>
      <c r="C48" s="5"/>
      <c r="D48" s="5"/>
      <c r="E48" s="5"/>
      <c r="F48" s="5"/>
      <c r="G48" s="5"/>
      <c r="H48" s="5"/>
      <c r="I48" s="5"/>
      <c r="J48" s="5" t="str">
        <f>IF(Dashboard!F60="Past",0,IF(Dashboard!F60="Likely in long term (&gt;4 years)",1,IF(Dashboard!F60="Likely in short term (4 years)",2,IF(Dashboard!F60="Happening now",3,"-"))))</f>
        <v>-</v>
      </c>
      <c r="K48" s="5" t="str">
        <f>IF(Dashboard!G60= "Few individuals/small area (&lt;2%)",0.5, IF( Dashboard!G60= "Some of population/area (2-9.9%)",2,  IF( Dashboard!G60= "Most of population/area (10-49%)",3,  IF( Dashboard!G60= "Whole population/area (≥50%)",4, "-" ) ) ))</f>
        <v>-</v>
      </c>
      <c r="L48" s="5" t="str">
        <f>IF(Dashboard!H60= "No or imperceptible deterioration (&lt;1% over 10 years)",0.5, IF( Dashboard!H60= "Slow deterioration (1- &lt;10% over 10 years or 3 generations)",2,  IF( Dashboard!H60= "Moderate deterioration (10-30% over 10 years or 3 generations)",3, IF( Dashboard!H60= "Rapid deterioration (&gt;30% over 10 years or 3 generations)",4, "-" ) ) ))</f>
        <v>-</v>
      </c>
      <c r="M48" s="5" t="e">
        <f t="shared" si="0"/>
        <v>#VALUE!</v>
      </c>
      <c r="N48" s="5"/>
      <c r="O48" s="5"/>
      <c r="P48" s="5"/>
      <c r="Q48" s="5"/>
      <c r="R48" s="5"/>
      <c r="S48" s="5" t="str">
        <f>IF(Dashboard!J60="No Plan",0,IF(Dashboard!J60="Basic Plan",2,IF(Dashboard!J60="Intermediate Plan",3,IF(Dashboard!J60="Comprehensive Plan",4,"-"))))</f>
        <v>-</v>
      </c>
      <c r="T48" s="5" t="str">
        <f>IF(Dashboard!K60="Not Started",0,IF(Dashboard!K60="Significantly Behind Schedule",1,IF(Dashboard!K60="Behind Schedule",2,IF(Dashboard!K60="On Schedule",3,IF(Dashboard!K60="Complete",4,"-")))))</f>
        <v>-</v>
      </c>
      <c r="U48" s="5" t="e">
        <f t="shared" si="1"/>
        <v>#VALUE!</v>
      </c>
      <c r="V48" s="5"/>
      <c r="W48" s="5"/>
      <c r="X48" s="5"/>
      <c r="Y48" s="8"/>
      <c r="Z48" s="5"/>
    </row>
    <row r="49" spans="2:26" x14ac:dyDescent="0.25">
      <c r="B49" s="5"/>
      <c r="C49" s="5"/>
      <c r="D49" s="5"/>
      <c r="E49" s="5"/>
      <c r="F49" s="5"/>
      <c r="G49" s="5"/>
      <c r="H49" s="5"/>
      <c r="I49" s="5"/>
      <c r="J49" s="5" t="str">
        <f>IF(Dashboard!F61="Past",0,IF(Dashboard!F61="Likely in long term (&gt;4 years)",1,IF(Dashboard!F61="Likely in short term (4 years)",2,IF(Dashboard!F61="Happening now",3,"-"))))</f>
        <v>-</v>
      </c>
      <c r="K49" s="5" t="str">
        <f>IF(Dashboard!G61= "Few individuals/small area (&lt;2%)",0.5, IF( Dashboard!G61= "Some of population/area (2-9.9%)",2,  IF( Dashboard!G61= "Most of population/area (10-49%)",3,  IF( Dashboard!G61= "Whole population/area (≥50%)",4, "-" ) ) ))</f>
        <v>-</v>
      </c>
      <c r="L49" s="5" t="str">
        <f>IF(Dashboard!H61= "No or imperceptible deterioration (&lt;1% over 10 years)",0.5, IF( Dashboard!H61= "Slow deterioration (1- &lt;10% over 10 years or 3 generations)",2,  IF( Dashboard!H61= "Moderate deterioration (10-30% over 10 years or 3 generations)",3, IF( Dashboard!H61= "Rapid deterioration (&gt;30% over 10 years or 3 generations)",4, "-" ) ) ))</f>
        <v>-</v>
      </c>
      <c r="M49" s="5" t="e">
        <f t="shared" si="0"/>
        <v>#VALUE!</v>
      </c>
      <c r="N49" s="5"/>
      <c r="O49" s="5"/>
      <c r="P49" s="5"/>
      <c r="Q49" s="5"/>
      <c r="R49" s="5"/>
      <c r="S49" s="5" t="str">
        <f>IF(Dashboard!J61="No Plan",0,IF(Dashboard!J61="Basic Plan",2,IF(Dashboard!J61="Intermediate Plan",3,IF(Dashboard!J61="Comprehensive Plan",4,"-"))))</f>
        <v>-</v>
      </c>
      <c r="T49" s="5" t="str">
        <f>IF(Dashboard!K61="Not Started",0,IF(Dashboard!K61="Significantly Behind Schedule",1,IF(Dashboard!K61="Behind Schedule",2,IF(Dashboard!K61="On Schedule",3,IF(Dashboard!K61="Complete",4,"-")))))</f>
        <v>-</v>
      </c>
      <c r="U49" s="5" t="e">
        <f t="shared" si="1"/>
        <v>#VALUE!</v>
      </c>
      <c r="V49" s="5"/>
      <c r="W49" s="5"/>
      <c r="X49" s="5"/>
      <c r="Y49" s="8"/>
      <c r="Z49" s="5"/>
    </row>
    <row r="50" spans="2:26" x14ac:dyDescent="0.25">
      <c r="B50" s="5"/>
      <c r="C50" s="5"/>
      <c r="D50" s="5"/>
      <c r="E50" s="5"/>
      <c r="F50" s="5"/>
      <c r="G50" s="5"/>
      <c r="H50" s="5"/>
      <c r="I50" s="5"/>
      <c r="J50" s="5" t="str">
        <f>IF(Dashboard!F62="Past",0,IF(Dashboard!F62="Likely in long term (&gt;4 years)",1,IF(Dashboard!F62="Likely in short term (4 years)",2,IF(Dashboard!F62="Happening now",3,"-"))))</f>
        <v>-</v>
      </c>
      <c r="K50" s="5" t="str">
        <f>IF(Dashboard!G62= "Few individuals/small area (&lt;2%)",0.5, IF( Dashboard!G62= "Some of population/area (2-9.9%)",2,  IF( Dashboard!G62= "Most of population/area (10-49%)",3,  IF( Dashboard!G62= "Whole population/area (≥50%)",4, "-" ) ) ))</f>
        <v>-</v>
      </c>
      <c r="L50" s="5" t="str">
        <f>IF(Dashboard!H62= "No or imperceptible deterioration (&lt;1% over 10 years)",0.5, IF( Dashboard!H62= "Slow deterioration (1- &lt;10% over 10 years or 3 generations)",2,  IF( Dashboard!H62= "Moderate deterioration (10-30% over 10 years or 3 generations)",3, IF( Dashboard!H62= "Rapid deterioration (&gt;30% over 10 years or 3 generations)",4, "-" ) ) ))</f>
        <v>-</v>
      </c>
      <c r="M50" s="5" t="e">
        <f t="shared" si="0"/>
        <v>#VALUE!</v>
      </c>
      <c r="N50" s="5"/>
      <c r="O50" s="5"/>
      <c r="P50" s="5"/>
      <c r="Q50" s="5"/>
      <c r="R50" s="5"/>
      <c r="S50" s="5" t="str">
        <f>IF(Dashboard!J62="No Plan",0,IF(Dashboard!J62="Basic Plan",2,IF(Dashboard!J62="Intermediate Plan",3,IF(Dashboard!J62="Comprehensive Plan",4,"-"))))</f>
        <v>-</v>
      </c>
      <c r="T50" s="5" t="str">
        <f>IF(Dashboard!K62="Not Started",0,IF(Dashboard!K62="Significantly Behind Schedule",1,IF(Dashboard!K62="Behind Schedule",2,IF(Dashboard!K62="On Schedule",3,IF(Dashboard!K62="Complete",4,"-")))))</f>
        <v>-</v>
      </c>
      <c r="U50" s="5" t="e">
        <f t="shared" si="1"/>
        <v>#VALUE!</v>
      </c>
      <c r="V50" s="5"/>
      <c r="W50" s="5"/>
      <c r="X50" s="5"/>
      <c r="Y50" s="8"/>
      <c r="Z50" s="5"/>
    </row>
    <row r="51" spans="2:26" x14ac:dyDescent="0.25">
      <c r="B51" s="5"/>
      <c r="C51" s="5"/>
      <c r="D51" s="5"/>
      <c r="E51" s="5"/>
      <c r="F51" s="5"/>
      <c r="G51" s="5"/>
      <c r="H51" s="5"/>
      <c r="I51" s="5"/>
      <c r="J51" s="5" t="str">
        <f>IF(Dashboard!F63="Past",0,IF(Dashboard!F63="Likely in long term (&gt;4 years)",1,IF(Dashboard!F63="Likely in short term (4 years)",2,IF(Dashboard!F63="Happening now",3,"-"))))</f>
        <v>-</v>
      </c>
      <c r="K51" s="5" t="str">
        <f>IF(Dashboard!G63= "Few individuals/small area (&lt;2%)",0.5, IF( Dashboard!G63= "Some of population/area (2-9.9%)",2,  IF( Dashboard!G63= "Most of population/area (10-49%)",3,  IF( Dashboard!G63= "Whole population/area (≥50%)",4, "-" ) ) ))</f>
        <v>-</v>
      </c>
      <c r="L51" s="5" t="str">
        <f>IF(Dashboard!H63= "No or imperceptible deterioration (&lt;1% over 10 years)",0.5, IF( Dashboard!H63= "Slow deterioration (1- &lt;10% over 10 years or 3 generations)",2,  IF( Dashboard!H63= "Moderate deterioration (10-30% over 10 years or 3 generations)",3, IF( Dashboard!H63= "Rapid deterioration (&gt;30% over 10 years or 3 generations)",4, "-" ) ) ))</f>
        <v>-</v>
      </c>
      <c r="M51" s="5" t="e">
        <f t="shared" si="0"/>
        <v>#VALUE!</v>
      </c>
      <c r="N51" s="5"/>
      <c r="O51" s="5"/>
      <c r="P51" s="5"/>
      <c r="Q51" s="5"/>
      <c r="R51" s="5"/>
      <c r="S51" s="5" t="str">
        <f>IF(Dashboard!J63="No Plan",0,IF(Dashboard!J63="Basic Plan",2,IF(Dashboard!J63="Intermediate Plan",3,IF(Dashboard!J63="Comprehensive Plan",4,"-"))))</f>
        <v>-</v>
      </c>
      <c r="T51" s="5" t="str">
        <f>IF(Dashboard!K63="Not Started",0,IF(Dashboard!K63="Significantly Behind Schedule",1,IF(Dashboard!K63="Behind Schedule",2,IF(Dashboard!K63="On Schedule",3,IF(Dashboard!K63="Complete",4,"-")))))</f>
        <v>-</v>
      </c>
      <c r="U51" s="5" t="e">
        <f t="shared" si="1"/>
        <v>#VALUE!</v>
      </c>
      <c r="V51" s="5"/>
      <c r="W51" s="5"/>
      <c r="X51" s="5"/>
      <c r="Y51" s="8"/>
      <c r="Z51" s="5"/>
    </row>
    <row r="52" spans="2:26" x14ac:dyDescent="0.25">
      <c r="B52" s="5"/>
      <c r="C52" s="5"/>
      <c r="D52" s="5"/>
      <c r="E52" s="5"/>
      <c r="F52" s="5"/>
      <c r="G52" s="5"/>
      <c r="H52" s="5"/>
      <c r="I52" s="5"/>
      <c r="J52" s="5" t="str">
        <f>IF(Dashboard!F64="Past",0,IF(Dashboard!F64="Likely in long term (&gt;4 years)",1,IF(Dashboard!F64="Likely in short term (4 years)",2,IF(Dashboard!F64="Happening now",3,"-"))))</f>
        <v>-</v>
      </c>
      <c r="K52" s="5" t="str">
        <f>IF(Dashboard!G64= "Few individuals/small area (&lt;2%)",0.5, IF( Dashboard!G64= "Some of population/area (2-9.9%)",2,  IF( Dashboard!G64= "Most of population/area (10-49%)",3,  IF( Dashboard!G64= "Whole population/area (≥50%)",4, "-" ) ) ))</f>
        <v>-</v>
      </c>
      <c r="L52" s="5" t="str">
        <f>IF(Dashboard!H64= "No or imperceptible deterioration (&lt;1% over 10 years)",0.5, IF( Dashboard!H64= "Slow deterioration (1- &lt;10% over 10 years or 3 generations)",2,  IF( Dashboard!H64= "Moderate deterioration (10-30% over 10 years or 3 generations)",3, IF( Dashboard!H64= "Rapid deterioration (&gt;30% over 10 years or 3 generations)",4, "-" ) ) ))</f>
        <v>-</v>
      </c>
      <c r="M52" s="5" t="e">
        <f t="shared" si="0"/>
        <v>#VALUE!</v>
      </c>
      <c r="N52" s="5"/>
      <c r="O52" s="5"/>
      <c r="P52" s="5"/>
      <c r="Q52" s="5"/>
      <c r="R52" s="5"/>
      <c r="S52" s="5" t="str">
        <f>IF(Dashboard!J64="No Plan",0,IF(Dashboard!J64="Basic Plan",2,IF(Dashboard!J64="Intermediate Plan",3,IF(Dashboard!J64="Comprehensive Plan",4,"-"))))</f>
        <v>-</v>
      </c>
      <c r="T52" s="5" t="str">
        <f>IF(Dashboard!K64="Not Started",0,IF(Dashboard!K64="Significantly Behind Schedule",1,IF(Dashboard!K64="Behind Schedule",2,IF(Dashboard!K64="On Schedule",3,IF(Dashboard!K64="Complete",4,"-")))))</f>
        <v>-</v>
      </c>
      <c r="U52" s="5" t="e">
        <f t="shared" si="1"/>
        <v>#VALUE!</v>
      </c>
      <c r="V52" s="5"/>
      <c r="W52" s="5"/>
      <c r="X52" s="5"/>
      <c r="Y52" s="8"/>
      <c r="Z52" s="5"/>
    </row>
    <row r="53" spans="2:26" x14ac:dyDescent="0.25">
      <c r="B53" s="5"/>
      <c r="C53" s="5"/>
      <c r="D53" s="5"/>
      <c r="E53" s="5"/>
      <c r="F53" s="5"/>
      <c r="G53" s="5"/>
      <c r="H53" s="5"/>
      <c r="I53" s="5"/>
      <c r="J53" s="5" t="str">
        <f>IF(Dashboard!F65="Past",0,IF(Dashboard!F65="Likely in long term (&gt;4 years)",1,IF(Dashboard!F65="Likely in short term (4 years)",2,IF(Dashboard!F65="Happening now",3,"-"))))</f>
        <v>-</v>
      </c>
      <c r="K53" s="5" t="str">
        <f>IF(Dashboard!G65= "Few individuals/small area (&lt;2%)",0.5, IF( Dashboard!G65= "Some of population/area (2-9.9%)",2,  IF( Dashboard!G65= "Most of population/area (10-49%)",3,  IF( Dashboard!G65= "Whole population/area (≥50%)",4, "-" ) ) ))</f>
        <v>-</v>
      </c>
      <c r="L53" s="5" t="str">
        <f>IF(Dashboard!H65= "No or imperceptible deterioration (&lt;1% over 10 years)",0.5, IF( Dashboard!H65= "Slow deterioration (1- &lt;10% over 10 years or 3 generations)",2,  IF( Dashboard!H65= "Moderate deterioration (10-30% over 10 years or 3 generations)",3, IF( Dashboard!H65= "Rapid deterioration (&gt;30% over 10 years or 3 generations)",4, "-" ) ) ))</f>
        <v>-</v>
      </c>
      <c r="M53" s="5" t="e">
        <f t="shared" si="0"/>
        <v>#VALUE!</v>
      </c>
      <c r="N53" s="5"/>
      <c r="O53" s="5"/>
      <c r="P53" s="5"/>
      <c r="Q53" s="5"/>
      <c r="R53" s="5"/>
      <c r="S53" s="5" t="str">
        <f>IF(Dashboard!J65="No Plan",0,IF(Dashboard!J65="Basic Plan",2,IF(Dashboard!J65="Intermediate Plan",3,IF(Dashboard!J65="Comprehensive Plan",4,"-"))))</f>
        <v>-</v>
      </c>
      <c r="T53" s="5" t="str">
        <f>IF(Dashboard!K65="Not Started",0,IF(Dashboard!K65="Significantly Behind Schedule",1,IF(Dashboard!K65="Behind Schedule",2,IF(Dashboard!K65="On Schedule",3,IF(Dashboard!K65="Complete",4,"-")))))</f>
        <v>-</v>
      </c>
      <c r="U53" s="5" t="e">
        <f t="shared" si="1"/>
        <v>#VALUE!</v>
      </c>
      <c r="V53" s="5"/>
      <c r="W53" s="5"/>
      <c r="X53" s="5"/>
      <c r="Y53" s="8"/>
      <c r="Z53" s="5"/>
    </row>
    <row r="54" spans="2:26" x14ac:dyDescent="0.25">
      <c r="B54" s="5"/>
      <c r="C54" s="5"/>
      <c r="D54" s="5"/>
      <c r="E54" s="5"/>
      <c r="F54" s="5"/>
      <c r="G54" s="5"/>
      <c r="H54" s="5"/>
      <c r="I54" s="5"/>
      <c r="J54" s="5" t="str">
        <f>IF(Dashboard!F66="Past",0,IF(Dashboard!F66="Likely in long term (&gt;4 years)",1,IF(Dashboard!F66="Likely in short term (4 years)",2,IF(Dashboard!F66="Happening now",3,"-"))))</f>
        <v>-</v>
      </c>
      <c r="K54" s="5" t="str">
        <f>IF(Dashboard!G66= "Few individuals/small area (&lt;2%)",0.5, IF( Dashboard!G66= "Some of population/area (2-9.9%)",2,  IF( Dashboard!G66= "Most of population/area (10-49%)",3,  IF( Dashboard!G66= "Whole population/area (≥50%)",4, "-" ) ) ))</f>
        <v>-</v>
      </c>
      <c r="L54" s="5" t="str">
        <f>IF(Dashboard!H66= "No or imperceptible deterioration (&lt;1% over 10 years)",0.5, IF( Dashboard!H66= "Slow deterioration (1- &lt;10% over 10 years or 3 generations)",2,  IF( Dashboard!H66= "Moderate deterioration (10-30% over 10 years or 3 generations)",3, IF( Dashboard!H66= "Rapid deterioration (&gt;30% over 10 years or 3 generations)",4, "-" ) ) ))</f>
        <v>-</v>
      </c>
      <c r="M54" s="5" t="e">
        <f t="shared" si="0"/>
        <v>#VALUE!</v>
      </c>
      <c r="N54" s="5"/>
      <c r="O54" s="5"/>
      <c r="P54" s="5"/>
      <c r="Q54" s="5"/>
      <c r="R54" s="5"/>
      <c r="S54" s="5" t="str">
        <f>IF(Dashboard!J66="No Plan",0,IF(Dashboard!J66="Basic Plan",2,IF(Dashboard!J66="Intermediate Plan",3,IF(Dashboard!J66="Comprehensive Plan",4,"-"))))</f>
        <v>-</v>
      </c>
      <c r="T54" s="5" t="str">
        <f>IF(Dashboard!K66="Not Started",0,IF(Dashboard!K66="Significantly Behind Schedule",1,IF(Dashboard!K66="Behind Schedule",2,IF(Dashboard!K66="On Schedule",3,IF(Dashboard!K66="Complete",4,"-")))))</f>
        <v>-</v>
      </c>
      <c r="U54" s="5" t="e">
        <f t="shared" si="1"/>
        <v>#VALUE!</v>
      </c>
      <c r="V54" s="5"/>
      <c r="W54" s="5"/>
      <c r="X54" s="5"/>
      <c r="Y54" s="8"/>
      <c r="Z54" s="5"/>
    </row>
    <row r="55" spans="2:26" x14ac:dyDescent="0.25">
      <c r="B55" s="5"/>
      <c r="C55" s="5"/>
      <c r="D55" s="5"/>
      <c r="E55" s="5"/>
      <c r="F55" s="5"/>
      <c r="G55" s="5"/>
      <c r="H55" s="5"/>
      <c r="I55" s="5"/>
      <c r="J55" s="5" t="str">
        <f>IF(Dashboard!F67="Past",0,IF(Dashboard!F67="Likely in long term (&gt;4 years)",1,IF(Dashboard!F67="Likely in short term (4 years)",2,IF(Dashboard!F67="Happening now",3,"-"))))</f>
        <v>-</v>
      </c>
      <c r="K55" s="5" t="str">
        <f>IF(Dashboard!G67= "Few individuals/small area (&lt;2%)",0.5, IF( Dashboard!G67= "Some of population/area (2-9.9%)",2,  IF( Dashboard!G67= "Most of population/area (10-49%)",3,  IF( Dashboard!G67= "Whole population/area (≥50%)",4, "-" ) ) ))</f>
        <v>-</v>
      </c>
      <c r="L55" s="5" t="str">
        <f>IF(Dashboard!H67= "No or imperceptible deterioration (&lt;1% over 10 years)",0.5, IF( Dashboard!H67= "Slow deterioration (1- &lt;10% over 10 years or 3 generations)",2,  IF( Dashboard!H67= "Moderate deterioration (10-30% over 10 years or 3 generations)",3, IF( Dashboard!H67= "Rapid deterioration (&gt;30% over 10 years or 3 generations)",4, "-" ) ) ))</f>
        <v>-</v>
      </c>
      <c r="M55" s="5" t="e">
        <f t="shared" si="0"/>
        <v>#VALUE!</v>
      </c>
      <c r="N55" s="5"/>
      <c r="O55" s="5"/>
      <c r="P55" s="5"/>
      <c r="Q55" s="5"/>
      <c r="R55" s="5"/>
      <c r="S55" s="5" t="str">
        <f>IF(Dashboard!J67="No Plan",0,IF(Dashboard!J67="Basic Plan",2,IF(Dashboard!J67="Intermediate Plan",3,IF(Dashboard!J67="Comprehensive Plan",4,"-"))))</f>
        <v>-</v>
      </c>
      <c r="T55" s="5" t="str">
        <f>IF(Dashboard!K67="Not Started",0,IF(Dashboard!K67="Significantly Behind Schedule",1,IF(Dashboard!K67="Behind Schedule",2,IF(Dashboard!K67="On Schedule",3,IF(Dashboard!K67="Complete",4,"-")))))</f>
        <v>-</v>
      </c>
      <c r="U55" s="5" t="e">
        <f t="shared" si="1"/>
        <v>#VALUE!</v>
      </c>
      <c r="V55" s="5"/>
      <c r="W55" s="5"/>
      <c r="X55" s="5"/>
      <c r="Y55" s="8"/>
      <c r="Z55" s="5"/>
    </row>
    <row r="56" spans="2:26" x14ac:dyDescent="0.25">
      <c r="B56" s="5"/>
      <c r="C56" s="5"/>
      <c r="D56" s="5"/>
      <c r="E56" s="5"/>
      <c r="F56" s="5"/>
      <c r="G56" s="5"/>
      <c r="H56" s="5"/>
      <c r="I56" s="5"/>
      <c r="J56" s="5" t="str">
        <f>IF(Dashboard!F68="Past",0,IF(Dashboard!F68="Likely in long term (&gt;4 years)",1,IF(Dashboard!F68="Likely in short term (4 years)",2,IF(Dashboard!F68="Happening now",3,"-"))))</f>
        <v>-</v>
      </c>
      <c r="K56" s="5" t="str">
        <f>IF(Dashboard!G68= "Few individuals/small area (&lt;2%)",0.5, IF( Dashboard!G68= "Some of population/area (2-9.9%)",2,  IF( Dashboard!G68= "Most of population/area (10-49%)",3,  IF( Dashboard!G68= "Whole population/area (≥50%)",4, "-" ) ) ))</f>
        <v>-</v>
      </c>
      <c r="L56" s="5" t="str">
        <f>IF(Dashboard!H68= "No or imperceptible deterioration (&lt;1% over 10 years)",0.5, IF( Dashboard!H68= "Slow deterioration (1- &lt;10% over 10 years or 3 generations)",2,  IF( Dashboard!H68= "Moderate deterioration (10-30% over 10 years or 3 generations)",3, IF( Dashboard!H68= "Rapid deterioration (&gt;30% over 10 years or 3 generations)",4, "-" ) ) ))</f>
        <v>-</v>
      </c>
      <c r="M56" s="5" t="e">
        <f t="shared" si="0"/>
        <v>#VALUE!</v>
      </c>
      <c r="N56" s="5"/>
      <c r="O56" s="5"/>
      <c r="P56" s="5"/>
      <c r="Q56" s="5"/>
      <c r="R56" s="5"/>
      <c r="S56" s="5" t="str">
        <f>IF(Dashboard!J68="No Plan",0,IF(Dashboard!J68="Basic Plan",2,IF(Dashboard!J68="Intermediate Plan",3,IF(Dashboard!J68="Comprehensive Plan",4,"-"))))</f>
        <v>-</v>
      </c>
      <c r="T56" s="5" t="str">
        <f>IF(Dashboard!K68="Not Started",0,IF(Dashboard!K68="Significantly Behind Schedule",1,IF(Dashboard!K68="Behind Schedule",2,IF(Dashboard!K68="On Schedule",3,IF(Dashboard!K68="Complete",4,"-")))))</f>
        <v>-</v>
      </c>
      <c r="U56" s="5" t="e">
        <f t="shared" si="1"/>
        <v>#VALUE!</v>
      </c>
      <c r="V56" s="5"/>
      <c r="W56" s="5"/>
      <c r="X56" s="5"/>
      <c r="Y56" s="8"/>
      <c r="Z56" s="5"/>
    </row>
    <row r="57" spans="2:26" x14ac:dyDescent="0.25">
      <c r="B57" s="5"/>
      <c r="C57" s="5"/>
      <c r="D57" s="5"/>
      <c r="E57" s="5"/>
      <c r="F57" s="5"/>
      <c r="G57" s="5"/>
      <c r="H57" s="5"/>
      <c r="I57" s="5"/>
      <c r="J57" s="5" t="str">
        <f>IF(Dashboard!F69="Past",0,IF(Dashboard!F69="Likely in long term (&gt;4 years)",1,IF(Dashboard!F69="Likely in short term (4 years)",2,IF(Dashboard!F69="Happening now",3,"-"))))</f>
        <v>-</v>
      </c>
      <c r="K57" s="5" t="str">
        <f>IF(Dashboard!G69= "Few individuals/small area (&lt;2%)",0.5, IF( Dashboard!G69= "Some of population/area (2-9.9%)",2,  IF( Dashboard!G69= "Most of population/area (10-49%)",3,  IF( Dashboard!G69= "Whole population/area (≥50%)",4, "-" ) ) ))</f>
        <v>-</v>
      </c>
      <c r="L57" s="5" t="str">
        <f>IF(Dashboard!H69= "No or imperceptible deterioration (&lt;1% over 10 years)",0.5, IF( Dashboard!H69= "Slow deterioration (1- &lt;10% over 10 years or 3 generations)",2,  IF( Dashboard!H69= "Moderate deterioration (10-30% over 10 years or 3 generations)",3, IF( Dashboard!H69= "Rapid deterioration (&gt;30% over 10 years or 3 generations)",4, "-" ) ) ))</f>
        <v>-</v>
      </c>
      <c r="M57" s="5" t="e">
        <f t="shared" si="0"/>
        <v>#VALUE!</v>
      </c>
      <c r="N57" s="5"/>
      <c r="O57" s="5"/>
      <c r="P57" s="5"/>
      <c r="Q57" s="5"/>
      <c r="R57" s="5"/>
      <c r="S57" s="5" t="str">
        <f>IF(Dashboard!J69="No Plan",0,IF(Dashboard!J69="Basic Plan",2,IF(Dashboard!J69="Intermediate Plan",3,IF(Dashboard!J69="Comprehensive Plan",4,"-"))))</f>
        <v>-</v>
      </c>
      <c r="T57" s="5" t="str">
        <f>IF(Dashboard!K69="Not Started",0,IF(Dashboard!K69="Significantly Behind Schedule",1,IF(Dashboard!K69="Behind Schedule",2,IF(Dashboard!K69="On Schedule",3,IF(Dashboard!K69="Complete",4,"-")))))</f>
        <v>-</v>
      </c>
      <c r="U57" s="5" t="e">
        <f t="shared" si="1"/>
        <v>#VALUE!</v>
      </c>
      <c r="V57" s="5"/>
      <c r="W57" s="5"/>
      <c r="X57" s="5"/>
      <c r="Y57" s="8"/>
      <c r="Z57" s="5"/>
    </row>
    <row r="58" spans="2:26" x14ac:dyDescent="0.25">
      <c r="B58" s="5"/>
      <c r="C58" s="5"/>
      <c r="D58" s="5"/>
      <c r="E58" s="5"/>
      <c r="F58" s="5"/>
      <c r="G58" s="5"/>
      <c r="H58" s="5"/>
      <c r="I58" s="5"/>
      <c r="J58" s="5" t="str">
        <f>IF(Dashboard!F70="Past",0,IF(Dashboard!F70="Likely in long term (&gt;4 years)",1,IF(Dashboard!F70="Likely in short term (4 years)",2,IF(Dashboard!F70="Happening now",3,"-"))))</f>
        <v>-</v>
      </c>
      <c r="K58" s="5" t="str">
        <f>IF(Dashboard!G70= "Few individuals/small area (&lt;2%)",0.5, IF( Dashboard!G70= "Some of population/area (2-9.9%)",2,  IF( Dashboard!G70= "Most of population/area (10-49%)",3,  IF( Dashboard!G70= "Whole population/area (≥50%)",4, "-" ) ) ))</f>
        <v>-</v>
      </c>
      <c r="L58" s="5" t="str">
        <f>IF(Dashboard!H70= "No or imperceptible deterioration (&lt;1% over 10 years)",0.5, IF( Dashboard!H70= "Slow deterioration (1- &lt;10% over 10 years or 3 generations)",2,  IF( Dashboard!H70= "Moderate deterioration (10-30% over 10 years or 3 generations)",3, IF( Dashboard!H70= "Rapid deterioration (&gt;30% over 10 years or 3 generations)",4, "-" ) ) ))</f>
        <v>-</v>
      </c>
      <c r="M58" s="5" t="e">
        <f t="shared" si="0"/>
        <v>#VALUE!</v>
      </c>
      <c r="N58" s="5"/>
      <c r="O58" s="5"/>
      <c r="P58" s="5"/>
      <c r="Q58" s="5"/>
      <c r="R58" s="5"/>
      <c r="S58" s="5" t="str">
        <f>IF(Dashboard!J70="No Plan",0,IF(Dashboard!J70="Basic Plan",2,IF(Dashboard!J70="Intermediate Plan",3,IF(Dashboard!J70="Comprehensive Plan",4,"-"))))</f>
        <v>-</v>
      </c>
      <c r="T58" s="5" t="str">
        <f>IF(Dashboard!K70="Not Started",0,IF(Dashboard!K70="Significantly Behind Schedule",1,IF(Dashboard!K70="Behind Schedule",2,IF(Dashboard!K70="On Schedule",3,IF(Dashboard!K70="Complete",4,"-")))))</f>
        <v>-</v>
      </c>
      <c r="U58" s="5" t="e">
        <f t="shared" si="1"/>
        <v>#VALUE!</v>
      </c>
      <c r="V58" s="5"/>
      <c r="W58" s="5"/>
      <c r="X58" s="5"/>
      <c r="Y58" s="8"/>
      <c r="Z58" s="5"/>
    </row>
    <row r="59" spans="2:26" x14ac:dyDescent="0.25">
      <c r="B59" s="5"/>
      <c r="C59" s="5"/>
      <c r="D59" s="5"/>
      <c r="E59" s="5"/>
      <c r="F59" s="5"/>
      <c r="G59" s="5"/>
      <c r="H59" s="5"/>
      <c r="I59" s="5"/>
      <c r="J59" s="5" t="str">
        <f>IF(Dashboard!F71="Past",0,IF(Dashboard!F71="Likely in long term (&gt;4 years)",1,IF(Dashboard!F71="Likely in short term (4 years)",2,IF(Dashboard!F71="Happening now",3,"-"))))</f>
        <v>-</v>
      </c>
      <c r="K59" s="5" t="str">
        <f>IF(Dashboard!G71= "Few individuals/small area (&lt;2%)",0.5, IF( Dashboard!G71= "Some of population/area (2-9.9%)",2,  IF( Dashboard!G71= "Most of population/area (10-49%)",3,  IF( Dashboard!G71= "Whole population/area (≥50%)",4, "-" ) ) ))</f>
        <v>-</v>
      </c>
      <c r="L59" s="5" t="str">
        <f>IF(Dashboard!H71= "No or imperceptible deterioration (&lt;1% over 10 years)",0.5, IF( Dashboard!H71= "Slow deterioration (1- &lt;10% over 10 years or 3 generations)",2,  IF( Dashboard!H71= "Moderate deterioration (10-30% over 10 years or 3 generations)",3, IF( Dashboard!H71= "Rapid deterioration (&gt;30% over 10 years or 3 generations)",4, "-" ) ) ))</f>
        <v>-</v>
      </c>
      <c r="M59" s="5" t="e">
        <f t="shared" si="0"/>
        <v>#VALUE!</v>
      </c>
      <c r="N59" s="5"/>
      <c r="O59" s="5"/>
      <c r="P59" s="5"/>
      <c r="Q59" s="5"/>
      <c r="R59" s="5"/>
      <c r="S59" s="5" t="str">
        <f>IF(Dashboard!J71="No Plan",0,IF(Dashboard!J71="Basic Plan",2,IF(Dashboard!J71="Intermediate Plan",3,IF(Dashboard!J71="Comprehensive Plan",4,"-"))))</f>
        <v>-</v>
      </c>
      <c r="T59" s="5" t="str">
        <f>IF(Dashboard!K71="Not Started",0,IF(Dashboard!K71="Significantly Behind Schedule",1,IF(Dashboard!K71="Behind Schedule",2,IF(Dashboard!K71="On Schedule",3,IF(Dashboard!K71="Complete",4,"-")))))</f>
        <v>-</v>
      </c>
      <c r="U59" s="5" t="e">
        <f t="shared" si="1"/>
        <v>#VALUE!</v>
      </c>
      <c r="V59" s="5"/>
      <c r="W59" s="5"/>
      <c r="X59" s="5"/>
      <c r="Y59" s="8"/>
      <c r="Z59" s="5"/>
    </row>
    <row r="60" spans="2:26" x14ac:dyDescent="0.25">
      <c r="B60" s="5"/>
      <c r="C60" s="5"/>
      <c r="D60" s="5"/>
      <c r="E60" s="5"/>
      <c r="F60" s="5"/>
      <c r="G60" s="5"/>
      <c r="H60" s="5"/>
      <c r="I60" s="5"/>
      <c r="J60" s="5" t="str">
        <f>IF(Dashboard!F72="Past",0,IF(Dashboard!F72="Likely in long term (&gt;4 years)",1,IF(Dashboard!F72="Likely in short term (4 years)",2,IF(Dashboard!F72="Happening now",3,"-"))))</f>
        <v>-</v>
      </c>
      <c r="K60" s="5" t="str">
        <f>IF(Dashboard!G72= "Few individuals/small area (&lt;2%)",0.5, IF( Dashboard!G72= "Some of population/area (2-9.9%)",2,  IF( Dashboard!G72= "Most of population/area (10-49%)",3,  IF( Dashboard!G72= "Whole population/area (≥50%)",4, "-" ) ) ))</f>
        <v>-</v>
      </c>
      <c r="L60" s="5" t="str">
        <f>IF(Dashboard!H72= "No or imperceptible deterioration (&lt;1% over 10 years)",0.5, IF( Dashboard!H72= "Slow deterioration (1- &lt;10% over 10 years or 3 generations)",2,  IF( Dashboard!H72= "Moderate deterioration (10-30% over 10 years or 3 generations)",3, IF( Dashboard!H72= "Rapid deterioration (&gt;30% over 10 years or 3 generations)",4, "-" ) ) ))</f>
        <v>-</v>
      </c>
      <c r="M60" s="5" t="e">
        <f t="shared" si="0"/>
        <v>#VALUE!</v>
      </c>
      <c r="N60" s="5"/>
      <c r="O60" s="5"/>
      <c r="P60" s="5"/>
      <c r="Q60" s="5"/>
      <c r="R60" s="5"/>
      <c r="S60" s="5" t="str">
        <f>IF(Dashboard!J72="No Plan",0,IF(Dashboard!J72="Basic Plan",2,IF(Dashboard!J72="Intermediate Plan",3,IF(Dashboard!J72="Comprehensive Plan",4,"-"))))</f>
        <v>-</v>
      </c>
      <c r="T60" s="5" t="str">
        <f>IF(Dashboard!K72="Not Started",0,IF(Dashboard!K72="Significantly Behind Schedule",1,IF(Dashboard!K72="Behind Schedule",2,IF(Dashboard!K72="On Schedule",3,IF(Dashboard!K72="Complete",4,"-")))))</f>
        <v>-</v>
      </c>
      <c r="U60" s="5" t="e">
        <f t="shared" si="1"/>
        <v>#VALUE!</v>
      </c>
      <c r="V60" s="5"/>
      <c r="W60" s="5"/>
      <c r="X60" s="5"/>
      <c r="Y60" s="8"/>
      <c r="Z60" s="5"/>
    </row>
    <row r="61" spans="2:26" x14ac:dyDescent="0.25">
      <c r="B61" s="5"/>
      <c r="C61" s="5"/>
      <c r="D61" s="5"/>
      <c r="E61" s="5"/>
      <c r="F61" s="5"/>
      <c r="G61" s="5"/>
      <c r="H61" s="5"/>
      <c r="I61" s="5"/>
      <c r="J61" s="5" t="str">
        <f>IF(Dashboard!F73="Past",0,IF(Dashboard!F73="Likely in long term (&gt;4 years)",1,IF(Dashboard!F73="Likely in short term (4 years)",2,IF(Dashboard!F73="Happening now",3,"-"))))</f>
        <v>-</v>
      </c>
      <c r="K61" s="5" t="str">
        <f>IF(Dashboard!G73= "Few individuals/small area (&lt;2%)",0.5, IF( Dashboard!G73= "Some of population/area (2-9.9%)",2,  IF( Dashboard!G73= "Most of population/area (10-49%)",3,  IF( Dashboard!G73= "Whole population/area (≥50%)",4, "-" ) ) ))</f>
        <v>-</v>
      </c>
      <c r="L61" s="5" t="str">
        <f>IF(Dashboard!H73= "No or imperceptible deterioration (&lt;1% over 10 years)",0.5, IF( Dashboard!H73= "Slow deterioration (1- &lt;10% over 10 years or 3 generations)",2,  IF( Dashboard!H73= "Moderate deterioration (10-30% over 10 years or 3 generations)",3, IF( Dashboard!H73= "Rapid deterioration (&gt;30% over 10 years or 3 generations)",4, "-" ) ) ))</f>
        <v>-</v>
      </c>
      <c r="M61" s="5" t="e">
        <f t="shared" si="0"/>
        <v>#VALUE!</v>
      </c>
      <c r="N61" s="5"/>
      <c r="O61" s="5"/>
      <c r="P61" s="5"/>
      <c r="Q61" s="5"/>
      <c r="R61" s="5"/>
      <c r="S61" s="5" t="str">
        <f>IF(Dashboard!J73="No Plan",0,IF(Dashboard!J73="Basic Plan",2,IF(Dashboard!J73="Intermediate Plan",3,IF(Dashboard!J73="Comprehensive Plan",4,"-"))))</f>
        <v>-</v>
      </c>
      <c r="T61" s="5" t="str">
        <f>IF(Dashboard!K73="Not Started",0,IF(Dashboard!K73="Significantly Behind Schedule",1,IF(Dashboard!K73="Behind Schedule",2,IF(Dashboard!K73="On Schedule",3,IF(Dashboard!K73="Complete",4,"-")))))</f>
        <v>-</v>
      </c>
      <c r="U61" s="5" t="e">
        <f t="shared" si="1"/>
        <v>#VALUE!</v>
      </c>
      <c r="V61" s="5"/>
      <c r="W61" s="5"/>
      <c r="X61" s="5"/>
      <c r="Y61" s="8"/>
      <c r="Z61" s="5"/>
    </row>
    <row r="62" spans="2:26" x14ac:dyDescent="0.25">
      <c r="B62" s="5"/>
      <c r="C62" s="5"/>
      <c r="D62" s="5"/>
      <c r="E62" s="5"/>
      <c r="F62" s="5"/>
      <c r="G62" s="5"/>
      <c r="H62" s="5"/>
      <c r="I62" s="5"/>
      <c r="J62" s="5" t="str">
        <f>IF(Dashboard!F74="Past",0,IF(Dashboard!F74="Likely in long term (&gt;4 years)",1,IF(Dashboard!F74="Likely in short term (4 years)",2,IF(Dashboard!F74="Happening now",3,"-"))))</f>
        <v>-</v>
      </c>
      <c r="K62" s="5" t="str">
        <f>IF(Dashboard!G74= "Few individuals/small area (&lt;2%)",0.5, IF( Dashboard!G74= "Some of population/area (2-9.9%)",2,  IF( Dashboard!G74= "Most of population/area (10-49%)",3,  IF( Dashboard!G74= "Whole population/area (≥50%)",4, "-" ) ) ))</f>
        <v>-</v>
      </c>
      <c r="L62" s="5" t="str">
        <f>IF(Dashboard!H74= "No or imperceptible deterioration (&lt;1% over 10 years)",0.5, IF( Dashboard!H74= "Slow deterioration (1- &lt;10% over 10 years or 3 generations)",2,  IF( Dashboard!H74= "Moderate deterioration (10-30% over 10 years or 3 generations)",3, IF( Dashboard!H74= "Rapid deterioration (&gt;30% over 10 years or 3 generations)",4, "-" ) ) ))</f>
        <v>-</v>
      </c>
      <c r="M62" s="5" t="e">
        <f t="shared" si="0"/>
        <v>#VALUE!</v>
      </c>
      <c r="N62" s="5"/>
      <c r="O62" s="5"/>
      <c r="P62" s="5"/>
      <c r="Q62" s="5"/>
      <c r="R62" s="5"/>
      <c r="S62" s="5" t="str">
        <f>IF(Dashboard!J74="No Plan",0,IF(Dashboard!J74="Basic Plan",2,IF(Dashboard!J74="Intermediate Plan",3,IF(Dashboard!J74="Comprehensive Plan",4,"-"))))</f>
        <v>-</v>
      </c>
      <c r="T62" s="5" t="str">
        <f>IF(Dashboard!K74="Not Started",0,IF(Dashboard!K74="Significantly Behind Schedule",1,IF(Dashboard!K74="Behind Schedule",2,IF(Dashboard!K74="On Schedule",3,IF(Dashboard!K74="Complete",4,"-")))))</f>
        <v>-</v>
      </c>
      <c r="U62" s="5" t="e">
        <f t="shared" si="1"/>
        <v>#VALUE!</v>
      </c>
      <c r="V62" s="5"/>
      <c r="W62" s="5"/>
      <c r="X62" s="5"/>
      <c r="Y62" s="8"/>
      <c r="Z62" s="5"/>
    </row>
    <row r="63" spans="2:26" x14ac:dyDescent="0.25">
      <c r="B63" s="5"/>
      <c r="C63" s="5"/>
      <c r="D63" s="5"/>
      <c r="E63" s="5"/>
      <c r="F63" s="5"/>
      <c r="G63" s="5"/>
      <c r="H63" s="5"/>
      <c r="I63" s="5"/>
      <c r="J63" s="5" t="str">
        <f>IF(Dashboard!F75="Past",0,IF(Dashboard!F75="Likely in long term (&gt;4 years)",1,IF(Dashboard!F75="Likely in short term (4 years)",2,IF(Dashboard!F75="Happening now",3,"-"))))</f>
        <v>-</v>
      </c>
      <c r="K63" s="5" t="str">
        <f>IF(Dashboard!G75= "Few individuals/small area (&lt;2%)",0.5, IF( Dashboard!G75= "Some of population/area (2-9.9%)",2,  IF( Dashboard!G75= "Most of population/area (10-49%)",3,  IF( Dashboard!G75= "Whole population/area (≥50%)",4, "-" ) ) ))</f>
        <v>-</v>
      </c>
      <c r="L63" s="5" t="str">
        <f>IF(Dashboard!H75= "No or imperceptible deterioration (&lt;1% over 10 years)",0.5, IF( Dashboard!H75= "Slow deterioration (1- &lt;10% over 10 years or 3 generations)",2,  IF( Dashboard!H75= "Moderate deterioration (10-30% over 10 years or 3 generations)",3, IF( Dashboard!H75= "Rapid deterioration (&gt;30% over 10 years or 3 generations)",4, "-" ) ) ))</f>
        <v>-</v>
      </c>
      <c r="M63" s="5" t="e">
        <f t="shared" si="0"/>
        <v>#VALUE!</v>
      </c>
      <c r="N63" s="5"/>
      <c r="O63" s="5"/>
      <c r="P63" s="5"/>
      <c r="Q63" s="5"/>
      <c r="R63" s="5"/>
      <c r="S63" s="5" t="str">
        <f>IF(Dashboard!J75="No Plan",0,IF(Dashboard!J75="Basic Plan",2,IF(Dashboard!J75="Intermediate Plan",3,IF(Dashboard!J75="Comprehensive Plan",4,"-"))))</f>
        <v>-</v>
      </c>
      <c r="T63" s="5" t="str">
        <f>IF(Dashboard!K75="Not Started",0,IF(Dashboard!K75="Significantly Behind Schedule",1,IF(Dashboard!K75="Behind Schedule",2,IF(Dashboard!K75="On Schedule",3,IF(Dashboard!K75="Complete",4,"-")))))</f>
        <v>-</v>
      </c>
      <c r="U63" s="5" t="e">
        <f t="shared" si="1"/>
        <v>#VALUE!</v>
      </c>
      <c r="V63" s="5"/>
      <c r="W63" s="5"/>
      <c r="X63" s="5"/>
      <c r="Y63" s="8"/>
      <c r="Z63" s="5"/>
    </row>
    <row r="64" spans="2:26" x14ac:dyDescent="0.25">
      <c r="B64" s="5"/>
      <c r="C64" s="5"/>
      <c r="D64" s="5"/>
      <c r="E64" s="5"/>
      <c r="F64" s="5"/>
      <c r="G64" s="5"/>
      <c r="H64" s="5"/>
      <c r="I64" s="5"/>
      <c r="J64" s="5" t="str">
        <f>IF(Dashboard!F76="Past",0,IF(Dashboard!F76="Likely in long term (&gt;4 years)",1,IF(Dashboard!F76="Likely in short term (4 years)",2,IF(Dashboard!F76="Happening now",3,"-"))))</f>
        <v>-</v>
      </c>
      <c r="K64" s="5" t="str">
        <f>IF(Dashboard!G76= "Few individuals/small area (&lt;2%)",0.5, IF( Dashboard!G76= "Some of population/area (2-9.9%)",2,  IF( Dashboard!G76= "Most of population/area (10-49%)",3,  IF( Dashboard!G76= "Whole population/area (≥50%)",4, "-" ) ) ))</f>
        <v>-</v>
      </c>
      <c r="L64" s="5" t="str">
        <f>IF(Dashboard!H76= "No or imperceptible deterioration (&lt;1% over 10 years)",0.5, IF( Dashboard!H76= "Slow deterioration (1- &lt;10% over 10 years or 3 generations)",2,  IF( Dashboard!H76= "Moderate deterioration (10-30% over 10 years or 3 generations)",3, IF( Dashboard!H76= "Rapid deterioration (&gt;30% over 10 years or 3 generations)",4, "-" ) ) ))</f>
        <v>-</v>
      </c>
      <c r="M64" s="5" t="e">
        <f t="shared" si="0"/>
        <v>#VALUE!</v>
      </c>
      <c r="N64" s="5"/>
      <c r="O64" s="5"/>
      <c r="P64" s="5"/>
      <c r="Q64" s="5"/>
      <c r="R64" s="5"/>
      <c r="S64" s="5" t="str">
        <f>IF(Dashboard!J76="No Plan",0,IF(Dashboard!J76="Basic Plan",2,IF(Dashboard!J76="Intermediate Plan",3,IF(Dashboard!J76="Comprehensive Plan",4,"-"))))</f>
        <v>-</v>
      </c>
      <c r="T64" s="5" t="str">
        <f>IF(Dashboard!K76="Not Started",0,IF(Dashboard!K76="Significantly Behind Schedule",1,IF(Dashboard!K76="Behind Schedule",2,IF(Dashboard!K76="On Schedule",3,IF(Dashboard!K76="Complete",4,"-")))))</f>
        <v>-</v>
      </c>
      <c r="U64" s="5" t="e">
        <f t="shared" si="1"/>
        <v>#VALUE!</v>
      </c>
      <c r="V64" s="5"/>
      <c r="W64" s="5"/>
      <c r="X64" s="5"/>
      <c r="Y64" s="8"/>
      <c r="Z64" s="5"/>
    </row>
    <row r="65" spans="2:26" x14ac:dyDescent="0.25">
      <c r="B65" s="5"/>
      <c r="C65" s="5"/>
      <c r="D65" s="5"/>
      <c r="E65" s="5"/>
      <c r="F65" s="5"/>
      <c r="G65" s="5"/>
      <c r="H65" s="5"/>
      <c r="I65" s="5"/>
      <c r="J65" s="5" t="str">
        <f>IF(Dashboard!F77="Past",0,IF(Dashboard!F77="Likely in long term (&gt;4 years)",1,IF(Dashboard!F77="Likely in short term (4 years)",2,IF(Dashboard!F77="Happening now",3,"-"))))</f>
        <v>-</v>
      </c>
      <c r="K65" s="5" t="str">
        <f>IF(Dashboard!G77= "Few individuals/small area (&lt;2%)",0.5, IF( Dashboard!G77= "Some of population/area (2-9.9%)",2,  IF( Dashboard!G77= "Most of population/area (10-49%)",3,  IF( Dashboard!G77= "Whole population/area (≥50%)",4, "-" ) ) ))</f>
        <v>-</v>
      </c>
      <c r="L65" s="5" t="str">
        <f>IF(Dashboard!H77= "No or imperceptible deterioration (&lt;1% over 10 years)",0.5, IF( Dashboard!H77= "Slow deterioration (1- &lt;10% over 10 years or 3 generations)",2,  IF( Dashboard!H77= "Moderate deterioration (10-30% over 10 years or 3 generations)",3, IF( Dashboard!H77= "Rapid deterioration (&gt;30% over 10 years or 3 generations)",4, "-" ) ) ))</f>
        <v>-</v>
      </c>
      <c r="M65" s="5" t="e">
        <f t="shared" si="0"/>
        <v>#VALUE!</v>
      </c>
      <c r="N65" s="5"/>
      <c r="O65" s="5"/>
      <c r="P65" s="5"/>
      <c r="Q65" s="5"/>
      <c r="R65" s="5"/>
      <c r="S65" s="5" t="str">
        <f>IF(Dashboard!J77="No Plan",0,IF(Dashboard!J77="Basic Plan",2,IF(Dashboard!J77="Intermediate Plan",3,IF(Dashboard!J77="Comprehensive Plan",4,"-"))))</f>
        <v>-</v>
      </c>
      <c r="T65" s="5" t="str">
        <f>IF(Dashboard!K77="Not Started",0,IF(Dashboard!K77="Significantly Behind Schedule",1,IF(Dashboard!K77="Behind Schedule",2,IF(Dashboard!K77="On Schedule",3,IF(Dashboard!K77="Complete",4,"-")))))</f>
        <v>-</v>
      </c>
      <c r="U65" s="5" t="e">
        <f t="shared" si="1"/>
        <v>#VALUE!</v>
      </c>
      <c r="V65" s="5"/>
      <c r="W65" s="5"/>
      <c r="X65" s="5"/>
      <c r="Y65" s="8"/>
      <c r="Z65" s="5"/>
    </row>
    <row r="66" spans="2:26" x14ac:dyDescent="0.25">
      <c r="B66" s="5"/>
      <c r="C66" s="5"/>
      <c r="D66" s="5"/>
      <c r="E66" s="5"/>
      <c r="F66" s="5"/>
      <c r="G66" s="5"/>
      <c r="H66" s="5"/>
      <c r="I66" s="5"/>
      <c r="J66" s="5" t="str">
        <f>IF(Dashboard!F78="Past",0,IF(Dashboard!F78="Likely in long term (&gt;4 years)",1,IF(Dashboard!F78="Likely in short term (4 years)",2,IF(Dashboard!F78="Happening now",3,"-"))))</f>
        <v>-</v>
      </c>
      <c r="K66" s="5" t="str">
        <f>IF(Dashboard!G78= "Few individuals/small area (&lt;2%)",0.5, IF( Dashboard!G78= "Some of population/area (2-9.9%)",2,  IF( Dashboard!G78= "Most of population/area (10-49%)",3,  IF( Dashboard!G78= "Whole population/area (≥50%)",4, "-" ) ) ))</f>
        <v>-</v>
      </c>
      <c r="L66" s="5" t="str">
        <f>IF(Dashboard!H78= "No or imperceptible deterioration (&lt;1% over 10 years)",0.5, IF( Dashboard!H78= "Slow deterioration (1- &lt;10% over 10 years or 3 generations)",2,  IF( Dashboard!H78= "Moderate deterioration (10-30% over 10 years or 3 generations)",3, IF( Dashboard!H78= "Rapid deterioration (&gt;30% over 10 years or 3 generations)",4, "-" ) ) ))</f>
        <v>-</v>
      </c>
      <c r="M66" s="5" t="e">
        <f t="shared" si="0"/>
        <v>#VALUE!</v>
      </c>
      <c r="N66" s="5"/>
      <c r="O66" s="5"/>
      <c r="P66" s="5"/>
      <c r="Q66" s="5"/>
      <c r="R66" s="5"/>
      <c r="S66" s="5" t="str">
        <f>IF(Dashboard!J78="No Plan",0,IF(Dashboard!J78="Basic Plan",2,IF(Dashboard!J78="Intermediate Plan",3,IF(Dashboard!J78="Comprehensive Plan",4,"-"))))</f>
        <v>-</v>
      </c>
      <c r="T66" s="5" t="str">
        <f>IF(Dashboard!K78="Not Started",0,IF(Dashboard!K78="Significantly Behind Schedule",1,IF(Dashboard!K78="Behind Schedule",2,IF(Dashboard!K78="On Schedule",3,IF(Dashboard!K78="Complete",4,"-")))))</f>
        <v>-</v>
      </c>
      <c r="U66" s="5" t="e">
        <f t="shared" si="1"/>
        <v>#VALUE!</v>
      </c>
      <c r="V66" s="5"/>
      <c r="W66" s="5"/>
      <c r="X66" s="5"/>
      <c r="Y66" s="8"/>
      <c r="Z66" s="5"/>
    </row>
    <row r="67" spans="2:26" x14ac:dyDescent="0.25">
      <c r="B67" s="5"/>
      <c r="C67" s="5"/>
      <c r="D67" s="5"/>
      <c r="E67" s="5"/>
      <c r="F67" s="5"/>
      <c r="G67" s="5"/>
      <c r="H67" s="5"/>
      <c r="I67" s="5"/>
      <c r="J67" s="5" t="str">
        <f>IF(Dashboard!F79="Past",0,IF(Dashboard!F79="Likely in long term (&gt;4 years)",1,IF(Dashboard!F79="Likely in short term (4 years)",2,IF(Dashboard!F79="Happening now",3,"-"))))</f>
        <v>-</v>
      </c>
      <c r="K67" s="5" t="str">
        <f>IF(Dashboard!G79= "Few individuals/small area (&lt;2%)",0.5, IF( Dashboard!G79= "Some of population/area (2-9.9%)",2,  IF( Dashboard!G79= "Most of population/area (10-49%)",3,  IF( Dashboard!G79= "Whole population/area (≥50%)",4, "-" ) ) ))</f>
        <v>-</v>
      </c>
      <c r="L67" s="5" t="str">
        <f>IF(Dashboard!H79= "No or imperceptible deterioration (&lt;1% over 10 years)",0.5, IF( Dashboard!H79= "Slow deterioration (1- &lt;10% over 10 years or 3 generations)",2,  IF( Dashboard!H79= "Moderate deterioration (10-30% over 10 years or 3 generations)",3, IF( Dashboard!H79= "Rapid deterioration (&gt;30% over 10 years or 3 generations)",4, "-" ) ) ))</f>
        <v>-</v>
      </c>
      <c r="M67" s="5" t="e">
        <f t="shared" si="0"/>
        <v>#VALUE!</v>
      </c>
      <c r="N67" s="5"/>
      <c r="O67" s="5"/>
      <c r="P67" s="5"/>
      <c r="Q67" s="5"/>
      <c r="R67" s="5"/>
      <c r="S67" s="5" t="str">
        <f>IF(Dashboard!J79="No Plan",0,IF(Dashboard!J79="Basic Plan",2,IF(Dashboard!J79="Intermediate Plan",3,IF(Dashboard!J79="Comprehensive Plan",4,"-"))))</f>
        <v>-</v>
      </c>
      <c r="T67" s="5" t="str">
        <f>IF(Dashboard!K79="Not Started",0,IF(Dashboard!K79="Significantly Behind Schedule",1,IF(Dashboard!K79="Behind Schedule",2,IF(Dashboard!K79="On Schedule",3,IF(Dashboard!K79="Complete",4,"-")))))</f>
        <v>-</v>
      </c>
      <c r="U67" s="5" t="e">
        <f t="shared" si="1"/>
        <v>#VALUE!</v>
      </c>
      <c r="V67" s="5"/>
      <c r="W67" s="5"/>
      <c r="X67" s="5"/>
      <c r="Y67" s="8"/>
      <c r="Z67" s="5"/>
    </row>
    <row r="68" spans="2:26" x14ac:dyDescent="0.25">
      <c r="B68" s="5"/>
      <c r="C68" s="5"/>
      <c r="D68" s="5"/>
      <c r="E68" s="5"/>
      <c r="F68" s="5"/>
      <c r="G68" s="5"/>
      <c r="H68" s="5"/>
      <c r="I68" s="5"/>
      <c r="J68" s="5" t="str">
        <f>IF(Dashboard!F80="Past",0,IF(Dashboard!F80="Likely in long term (&gt;4 years)",1,IF(Dashboard!F80="Likely in short term (4 years)",2,IF(Dashboard!F80="Happening now",3,"-"))))</f>
        <v>-</v>
      </c>
      <c r="K68" s="5" t="str">
        <f>IF(Dashboard!G80= "Few individuals/small area (&lt;2%)",0.5, IF( Dashboard!G80= "Some of population/area (2-9.9%)",2,  IF( Dashboard!G80= "Most of population/area (10-49%)",3,  IF( Dashboard!G80= "Whole population/area (≥50%)",4, "-" ) ) ))</f>
        <v>-</v>
      </c>
      <c r="L68" s="5" t="str">
        <f>IF(Dashboard!H80= "No or imperceptible deterioration (&lt;1% over 10 years)",0.5, IF( Dashboard!H80= "Slow deterioration (1- &lt;10% over 10 years or 3 generations)",2,  IF( Dashboard!H80= "Moderate deterioration (10-30% over 10 years or 3 generations)",3, IF( Dashboard!H80= "Rapid deterioration (&gt;30% over 10 years or 3 generations)",4, "-" ) ) ))</f>
        <v>-</v>
      </c>
      <c r="M68" s="5" t="e">
        <f t="shared" ref="M68:M121" si="2">K68+L68</f>
        <v>#VALUE!</v>
      </c>
      <c r="N68" s="5"/>
      <c r="O68" s="5"/>
      <c r="P68" s="5"/>
      <c r="Q68" s="5"/>
      <c r="R68" s="5"/>
      <c r="S68" s="5" t="str">
        <f>IF(Dashboard!J80="No Plan",0,IF(Dashboard!J80="Basic Plan",2,IF(Dashboard!J80="Intermediate Plan",3,IF(Dashboard!J80="Comprehensive Plan",4,"-"))))</f>
        <v>-</v>
      </c>
      <c r="T68" s="5" t="str">
        <f>IF(Dashboard!K80="Not Started",0,IF(Dashboard!K80="Significantly Behind Schedule",1,IF(Dashboard!K80="Behind Schedule",2,IF(Dashboard!K80="On Schedule",3,IF(Dashboard!K80="Complete",4,"-")))))</f>
        <v>-</v>
      </c>
      <c r="U68" s="5" t="e">
        <f t="shared" ref="U68:U131" si="3">S68*T68</f>
        <v>#VALUE!</v>
      </c>
      <c r="V68" s="5"/>
      <c r="W68" s="5"/>
      <c r="X68" s="5"/>
      <c r="Y68" s="8"/>
      <c r="Z68" s="5"/>
    </row>
    <row r="69" spans="2:26" x14ac:dyDescent="0.25">
      <c r="B69" s="5"/>
      <c r="C69" s="5"/>
      <c r="D69" s="5"/>
      <c r="E69" s="5"/>
      <c r="F69" s="5"/>
      <c r="G69" s="5"/>
      <c r="H69" s="5"/>
      <c r="I69" s="5"/>
      <c r="J69" s="5" t="str">
        <f>IF(Dashboard!F81="Past",0,IF(Dashboard!F81="Likely in long term (&gt;4 years)",1,IF(Dashboard!F81="Likely in short term (4 years)",2,IF(Dashboard!F81="Happening now",3,"-"))))</f>
        <v>-</v>
      </c>
      <c r="K69" s="5" t="str">
        <f>IF(Dashboard!G81= "Few individuals/small area (&lt;2%)",0.5, IF( Dashboard!G81= "Some of population/area (2-9.9%)",2,  IF( Dashboard!G81= "Most of population/area (10-49%)",3,  IF( Dashboard!G81= "Whole population/area (≥50%)",4, "-" ) ) ))</f>
        <v>-</v>
      </c>
      <c r="L69" s="5" t="str">
        <f>IF(Dashboard!H81= "No or imperceptible deterioration (&lt;1% over 10 years)",0.5, IF( Dashboard!H81= "Slow deterioration (1- &lt;10% over 10 years or 3 generations)",2,  IF( Dashboard!H81= "Moderate deterioration (10-30% over 10 years or 3 generations)",3, IF( Dashboard!H81= "Rapid deterioration (&gt;30% over 10 years or 3 generations)",4, "-" ) ) ))</f>
        <v>-</v>
      </c>
      <c r="M69" s="5" t="e">
        <f t="shared" si="2"/>
        <v>#VALUE!</v>
      </c>
      <c r="N69" s="5"/>
      <c r="O69" s="5"/>
      <c r="P69" s="5"/>
      <c r="Q69" s="5"/>
      <c r="R69" s="5"/>
      <c r="S69" s="5" t="str">
        <f>IF(Dashboard!J81="No Plan",0,IF(Dashboard!J81="Basic Plan",2,IF(Dashboard!J81="Intermediate Plan",3,IF(Dashboard!J81="Comprehensive Plan",4,"-"))))</f>
        <v>-</v>
      </c>
      <c r="T69" s="5" t="str">
        <f>IF(Dashboard!K81="Not Started",0,IF(Dashboard!K81="Significantly Behind Schedule",1,IF(Dashboard!K81="Behind Schedule",2,IF(Dashboard!K81="On Schedule",3,IF(Dashboard!K81="Complete",4,"-")))))</f>
        <v>-</v>
      </c>
      <c r="U69" s="5" t="e">
        <f t="shared" si="3"/>
        <v>#VALUE!</v>
      </c>
      <c r="V69" s="5"/>
      <c r="W69" s="5"/>
      <c r="X69" s="5"/>
      <c r="Y69" s="8"/>
      <c r="Z69" s="5"/>
    </row>
    <row r="70" spans="2:26" x14ac:dyDescent="0.25">
      <c r="B70" s="5"/>
      <c r="C70" s="5"/>
      <c r="D70" s="5"/>
      <c r="E70" s="5"/>
      <c r="F70" s="5"/>
      <c r="G70" s="5"/>
      <c r="H70" s="5"/>
      <c r="I70" s="5"/>
      <c r="J70" s="5" t="str">
        <f>IF(Dashboard!F82="Past",0,IF(Dashboard!F82="Likely in long term (&gt;4 years)",1,IF(Dashboard!F82="Likely in short term (4 years)",2,IF(Dashboard!F82="Happening now",3,"-"))))</f>
        <v>-</v>
      </c>
      <c r="K70" s="5" t="str">
        <f>IF(Dashboard!G82= "Few individuals/small area (&lt;2%)",0.5, IF( Dashboard!G82= "Some of population/area (2-9.9%)",2,  IF( Dashboard!G82= "Most of population/area (10-49%)",3,  IF( Dashboard!G82= "Whole population/area (≥50%)",4, "-" ) ) ))</f>
        <v>-</v>
      </c>
      <c r="L70" s="5" t="str">
        <f>IF(Dashboard!H82= "No or imperceptible deterioration (&lt;1% over 10 years)",0.5, IF( Dashboard!H82= "Slow deterioration (1- &lt;10% over 10 years or 3 generations)",2,  IF( Dashboard!H82= "Moderate deterioration (10-30% over 10 years or 3 generations)",3, IF( Dashboard!H82= "Rapid deterioration (&gt;30% over 10 years or 3 generations)",4, "-" ) ) ))</f>
        <v>-</v>
      </c>
      <c r="M70" s="5" t="e">
        <f t="shared" si="2"/>
        <v>#VALUE!</v>
      </c>
      <c r="N70" s="5"/>
      <c r="O70" s="5"/>
      <c r="P70" s="5"/>
      <c r="Q70" s="5"/>
      <c r="R70" s="5"/>
      <c r="S70" s="5" t="str">
        <f>IF(Dashboard!J82="No Plan",0,IF(Dashboard!J82="Basic Plan",2,IF(Dashboard!J82="Intermediate Plan",3,IF(Dashboard!J82="Comprehensive Plan",4,"-"))))</f>
        <v>-</v>
      </c>
      <c r="T70" s="5" t="str">
        <f>IF(Dashboard!K82="Not Started",0,IF(Dashboard!K82="Significantly Behind Schedule",1,IF(Dashboard!K82="Behind Schedule",2,IF(Dashboard!K82="On Schedule",3,IF(Dashboard!K82="Complete",4,"-")))))</f>
        <v>-</v>
      </c>
      <c r="U70" s="5" t="e">
        <f t="shared" si="3"/>
        <v>#VALUE!</v>
      </c>
      <c r="V70" s="5"/>
      <c r="W70" s="5"/>
      <c r="X70" s="5"/>
      <c r="Y70" s="8"/>
      <c r="Z70" s="5"/>
    </row>
    <row r="71" spans="2:26" x14ac:dyDescent="0.25">
      <c r="B71" s="5"/>
      <c r="C71" s="5"/>
      <c r="D71" s="5"/>
      <c r="E71" s="5"/>
      <c r="F71" s="5"/>
      <c r="G71" s="5"/>
      <c r="H71" s="5"/>
      <c r="I71" s="5"/>
      <c r="J71" s="5" t="str">
        <f>IF(Dashboard!F83="Past",0,IF(Dashboard!F83="Likely in long term (&gt;4 years)",1,IF(Dashboard!F83="Likely in short term (4 years)",2,IF(Dashboard!F83="Happening now",3,"-"))))</f>
        <v>-</v>
      </c>
      <c r="K71" s="5" t="str">
        <f>IF(Dashboard!G83= "Few individuals/small area (&lt;2%)",0.5, IF( Dashboard!G83= "Some of population/area (2-9.9%)",2,  IF( Dashboard!G83= "Most of population/area (10-49%)",3,  IF( Dashboard!G83= "Whole population/area (≥50%)",4, "-" ) ) ))</f>
        <v>-</v>
      </c>
      <c r="L71" s="5" t="str">
        <f>IF(Dashboard!H83= "No or imperceptible deterioration (&lt;1% over 10 years)",0.5, IF( Dashboard!H83= "Slow deterioration (1- &lt;10% over 10 years or 3 generations)",2,  IF( Dashboard!H83= "Moderate deterioration (10-30% over 10 years or 3 generations)",3, IF( Dashboard!H83= "Rapid deterioration (&gt;30% over 10 years or 3 generations)",4, "-" ) ) ))</f>
        <v>-</v>
      </c>
      <c r="M71" s="5" t="e">
        <f t="shared" si="2"/>
        <v>#VALUE!</v>
      </c>
      <c r="N71" s="5"/>
      <c r="O71" s="5"/>
      <c r="P71" s="5"/>
      <c r="Q71" s="5"/>
      <c r="R71" s="5"/>
      <c r="S71" s="5" t="str">
        <f>IF(Dashboard!J83="No Plan",0,IF(Dashboard!J83="Basic Plan",2,IF(Dashboard!J83="Intermediate Plan",3,IF(Dashboard!J83="Comprehensive Plan",4,"-"))))</f>
        <v>-</v>
      </c>
      <c r="T71" s="5" t="str">
        <f>IF(Dashboard!K83="Not Started",0,IF(Dashboard!K83="Significantly Behind Schedule",1,IF(Dashboard!K83="Behind Schedule",2,IF(Dashboard!K83="On Schedule",3,IF(Dashboard!K83="Complete",4,"-")))))</f>
        <v>-</v>
      </c>
      <c r="U71" s="5" t="e">
        <f t="shared" si="3"/>
        <v>#VALUE!</v>
      </c>
      <c r="V71" s="5"/>
      <c r="W71" s="5"/>
      <c r="X71" s="5"/>
      <c r="Y71" s="8"/>
      <c r="Z71" s="5"/>
    </row>
    <row r="72" spans="2:26" x14ac:dyDescent="0.25">
      <c r="B72" s="5"/>
      <c r="C72" s="5"/>
      <c r="D72" s="5"/>
      <c r="E72" s="5"/>
      <c r="F72" s="5"/>
      <c r="G72" s="5"/>
      <c r="H72" s="5"/>
      <c r="I72" s="5"/>
      <c r="J72" s="5" t="str">
        <f>IF(Dashboard!F84="Past",0,IF(Dashboard!F84="Likely in long term (&gt;4 years)",1,IF(Dashboard!F84="Likely in short term (4 years)",2,IF(Dashboard!F84="Happening now",3,"-"))))</f>
        <v>-</v>
      </c>
      <c r="K72" s="5" t="str">
        <f>IF(Dashboard!G84= "Few individuals/small area (&lt;2%)",0.5, IF( Dashboard!G84= "Some of population/area (2-9.9%)",2,  IF( Dashboard!G84= "Most of population/area (10-49%)",3,  IF( Dashboard!G84= "Whole population/area (≥50%)",4, "-" ) ) ))</f>
        <v>-</v>
      </c>
      <c r="L72" s="5" t="str">
        <f>IF(Dashboard!H84= "No or imperceptible deterioration (&lt;1% over 10 years)",0.5, IF( Dashboard!H84= "Slow deterioration (1- &lt;10% over 10 years or 3 generations)",2,  IF( Dashboard!H84= "Moderate deterioration (10-30% over 10 years or 3 generations)",3, IF( Dashboard!H84= "Rapid deterioration (&gt;30% over 10 years or 3 generations)",4, "-" ) ) ))</f>
        <v>-</v>
      </c>
      <c r="M72" s="5" t="e">
        <f t="shared" si="2"/>
        <v>#VALUE!</v>
      </c>
      <c r="N72" s="5"/>
      <c r="O72" s="5"/>
      <c r="P72" s="5"/>
      <c r="Q72" s="5"/>
      <c r="R72" s="5"/>
      <c r="S72" s="5" t="str">
        <f>IF(Dashboard!J84="No Plan",0,IF(Dashboard!J84="Basic Plan",2,IF(Dashboard!J84="Intermediate Plan",3,IF(Dashboard!J84="Comprehensive Plan",4,"-"))))</f>
        <v>-</v>
      </c>
      <c r="T72" s="5" t="str">
        <f>IF(Dashboard!K84="Not Started",0,IF(Dashboard!K84="Significantly Behind Schedule",1,IF(Dashboard!K84="Behind Schedule",2,IF(Dashboard!K84="On Schedule",3,IF(Dashboard!K84="Complete",4,"-")))))</f>
        <v>-</v>
      </c>
      <c r="U72" s="5" t="e">
        <f t="shared" si="3"/>
        <v>#VALUE!</v>
      </c>
      <c r="V72" s="5"/>
      <c r="W72" s="5"/>
      <c r="X72" s="5"/>
      <c r="Y72" s="8"/>
      <c r="Z72" s="5"/>
    </row>
    <row r="73" spans="2:26" x14ac:dyDescent="0.25">
      <c r="B73" s="5"/>
      <c r="C73" s="5"/>
      <c r="D73" s="5"/>
      <c r="E73" s="5"/>
      <c r="F73" s="5"/>
      <c r="G73" s="5"/>
      <c r="H73" s="5"/>
      <c r="I73" s="5"/>
      <c r="J73" s="5" t="str">
        <f>IF(Dashboard!F85="Past",0,IF(Dashboard!F85="Likely in long term (&gt;4 years)",1,IF(Dashboard!F85="Likely in short term (4 years)",2,IF(Dashboard!F85="Happening now",3,"-"))))</f>
        <v>-</v>
      </c>
      <c r="K73" s="5" t="str">
        <f>IF(Dashboard!G85= "Few individuals/small area (&lt;2%)",0.5, IF( Dashboard!G85= "Some of population/area (2-9.9%)",2,  IF( Dashboard!G85= "Most of population/area (10-49%)",3,  IF( Dashboard!G85= "Whole population/area (≥50%)",4, "-" ) ) ))</f>
        <v>-</v>
      </c>
      <c r="L73" s="5" t="str">
        <f>IF(Dashboard!H85= "No or imperceptible deterioration (&lt;1% over 10 years)",0.5, IF( Dashboard!H85= "Slow deterioration (1- &lt;10% over 10 years or 3 generations)",2,  IF( Dashboard!H85= "Moderate deterioration (10-30% over 10 years or 3 generations)",3, IF( Dashboard!H85= "Rapid deterioration (&gt;30% over 10 years or 3 generations)",4, "-" ) ) ))</f>
        <v>-</v>
      </c>
      <c r="M73" s="5" t="e">
        <f t="shared" si="2"/>
        <v>#VALUE!</v>
      </c>
      <c r="N73" s="5"/>
      <c r="O73" s="5"/>
      <c r="P73" s="5"/>
      <c r="Q73" s="5"/>
      <c r="R73" s="5"/>
      <c r="S73" s="5" t="str">
        <f>IF(Dashboard!J85="No Plan",0,IF(Dashboard!J85="Basic Plan",2,IF(Dashboard!J85="Intermediate Plan",3,IF(Dashboard!J85="Comprehensive Plan",4,"-"))))</f>
        <v>-</v>
      </c>
      <c r="T73" s="5" t="str">
        <f>IF(Dashboard!K85="Not Started",0,IF(Dashboard!K85="Significantly Behind Schedule",1,IF(Dashboard!K85="Behind Schedule",2,IF(Dashboard!K85="On Schedule",3,IF(Dashboard!K85="Complete",4,"-")))))</f>
        <v>-</v>
      </c>
      <c r="U73" s="5" t="e">
        <f t="shared" si="3"/>
        <v>#VALUE!</v>
      </c>
      <c r="V73" s="5"/>
      <c r="W73" s="5"/>
      <c r="X73" s="5"/>
      <c r="Y73" s="8"/>
      <c r="Z73" s="5"/>
    </row>
    <row r="74" spans="2:26" x14ac:dyDescent="0.25">
      <c r="B74" s="5"/>
      <c r="C74" s="5"/>
      <c r="D74" s="5"/>
      <c r="E74" s="5"/>
      <c r="F74" s="5"/>
      <c r="G74" s="5"/>
      <c r="H74" s="5"/>
      <c r="I74" s="5"/>
      <c r="J74" s="5" t="str">
        <f>IF(Dashboard!F86="Past",0,IF(Dashboard!F86="Likely in long term (&gt;4 years)",1,IF(Dashboard!F86="Likely in short term (4 years)",2,IF(Dashboard!F86="Happening now",3,"-"))))</f>
        <v>-</v>
      </c>
      <c r="K74" s="5" t="str">
        <f>IF(Dashboard!G86= "Few individuals/small area (&lt;2%)",0.5, IF( Dashboard!G86= "Some of population/area (2-9.9%)",2,  IF( Dashboard!G86= "Most of population/area (10-49%)",3,  IF( Dashboard!G86= "Whole population/area (≥50%)",4, "-" ) ) ))</f>
        <v>-</v>
      </c>
      <c r="L74" s="5" t="str">
        <f>IF(Dashboard!H86= "No or imperceptible deterioration (&lt;1% over 10 years)",0.5, IF( Dashboard!H86= "Slow deterioration (1- &lt;10% over 10 years or 3 generations)",2,  IF( Dashboard!H86= "Moderate deterioration (10-30% over 10 years or 3 generations)",3, IF( Dashboard!H86= "Rapid deterioration (&gt;30% over 10 years or 3 generations)",4, "-" ) ) ))</f>
        <v>-</v>
      </c>
      <c r="M74" s="5" t="e">
        <f t="shared" si="2"/>
        <v>#VALUE!</v>
      </c>
      <c r="N74" s="5"/>
      <c r="O74" s="5"/>
      <c r="P74" s="5"/>
      <c r="Q74" s="5"/>
      <c r="R74" s="5"/>
      <c r="S74" s="5" t="str">
        <f>IF(Dashboard!J86="No Plan",0,IF(Dashboard!J86="Basic Plan",2,IF(Dashboard!J86="Intermediate Plan",3,IF(Dashboard!J86="Comprehensive Plan",4,"-"))))</f>
        <v>-</v>
      </c>
      <c r="T74" s="5" t="str">
        <f>IF(Dashboard!K86="Not Started",0,IF(Dashboard!K86="Significantly Behind Schedule",1,IF(Dashboard!K86="Behind Schedule",2,IF(Dashboard!K86="On Schedule",3,IF(Dashboard!K86="Complete",4,"-")))))</f>
        <v>-</v>
      </c>
      <c r="U74" s="5" t="e">
        <f t="shared" si="3"/>
        <v>#VALUE!</v>
      </c>
      <c r="V74" s="5"/>
      <c r="W74" s="5"/>
      <c r="X74" s="5"/>
      <c r="Y74" s="8"/>
      <c r="Z74" s="5"/>
    </row>
    <row r="75" spans="2:26" x14ac:dyDescent="0.25">
      <c r="B75" s="5"/>
      <c r="C75" s="5"/>
      <c r="D75" s="5"/>
      <c r="E75" s="5"/>
      <c r="F75" s="5"/>
      <c r="G75" s="5"/>
      <c r="H75" s="5"/>
      <c r="I75" s="5"/>
      <c r="J75" s="5" t="str">
        <f>IF(Dashboard!F87="Past",0,IF(Dashboard!F87="Likely in long term (&gt;4 years)",1,IF(Dashboard!F87="Likely in short term (4 years)",2,IF(Dashboard!F87="Happening now",3,"-"))))</f>
        <v>-</v>
      </c>
      <c r="K75" s="5" t="str">
        <f>IF(Dashboard!G87= "Few individuals/small area (&lt;2%)",0.5, IF( Dashboard!G87= "Some of population/area (2-9.9%)",2,  IF( Dashboard!G87= "Most of population/area (10-49%)",3,  IF( Dashboard!G87= "Whole population/area (≥50%)",4, "-" ) ) ))</f>
        <v>-</v>
      </c>
      <c r="L75" s="5" t="str">
        <f>IF(Dashboard!H87= "No or imperceptible deterioration (&lt;1% over 10 years)",0.5, IF( Dashboard!H87= "Slow deterioration (1- &lt;10% over 10 years or 3 generations)",2,  IF( Dashboard!H87= "Moderate deterioration (10-30% over 10 years or 3 generations)",3, IF( Dashboard!H87= "Rapid deterioration (&gt;30% over 10 years or 3 generations)",4, "-" ) ) ))</f>
        <v>-</v>
      </c>
      <c r="M75" s="5" t="e">
        <f t="shared" si="2"/>
        <v>#VALUE!</v>
      </c>
      <c r="N75" s="5"/>
      <c r="O75" s="5"/>
      <c r="P75" s="5"/>
      <c r="Q75" s="5"/>
      <c r="R75" s="5"/>
      <c r="S75" s="5" t="str">
        <f>IF(Dashboard!J87="No Plan",0,IF(Dashboard!J87="Basic Plan",2,IF(Dashboard!J87="Intermediate Plan",3,IF(Dashboard!J87="Comprehensive Plan",4,"-"))))</f>
        <v>-</v>
      </c>
      <c r="T75" s="5" t="str">
        <f>IF(Dashboard!K87="Not Started",0,IF(Dashboard!K87="Significantly Behind Schedule",1,IF(Dashboard!K87="Behind Schedule",2,IF(Dashboard!K87="On Schedule",3,IF(Dashboard!K87="Complete",4,"-")))))</f>
        <v>-</v>
      </c>
      <c r="U75" s="5" t="e">
        <f t="shared" si="3"/>
        <v>#VALUE!</v>
      </c>
      <c r="V75" s="5"/>
      <c r="W75" s="5"/>
      <c r="X75" s="5"/>
      <c r="Y75" s="8"/>
      <c r="Z75" s="5"/>
    </row>
    <row r="76" spans="2:26" x14ac:dyDescent="0.25">
      <c r="B76" s="5"/>
      <c r="C76" s="5"/>
      <c r="D76" s="5"/>
      <c r="E76" s="5"/>
      <c r="F76" s="5"/>
      <c r="G76" s="5"/>
      <c r="H76" s="5"/>
      <c r="I76" s="5"/>
      <c r="J76" s="5" t="str">
        <f>IF(Dashboard!F88="Past",0,IF(Dashboard!F88="Likely in long term (&gt;4 years)",1,IF(Dashboard!F88="Likely in short term (4 years)",2,IF(Dashboard!F88="Happening now",3,"-"))))</f>
        <v>-</v>
      </c>
      <c r="K76" s="5" t="str">
        <f>IF(Dashboard!G88= "Few individuals/small area (&lt;2%)",0.5, IF( Dashboard!G88= "Some of population/area (2-9.9%)",2,  IF( Dashboard!G88= "Most of population/area (10-49%)",3,  IF( Dashboard!G88= "Whole population/area (≥50%)",4, "-" ) ) ))</f>
        <v>-</v>
      </c>
      <c r="L76" s="5" t="str">
        <f>IF(Dashboard!H88= "No or imperceptible deterioration (&lt;1% over 10 years)",0.5, IF( Dashboard!H88= "Slow deterioration (1- &lt;10% over 10 years or 3 generations)",2,  IF( Dashboard!H88= "Moderate deterioration (10-30% over 10 years or 3 generations)",3, IF( Dashboard!H88= "Rapid deterioration (&gt;30% over 10 years or 3 generations)",4, "-" ) ) ))</f>
        <v>-</v>
      </c>
      <c r="M76" s="5" t="e">
        <f t="shared" si="2"/>
        <v>#VALUE!</v>
      </c>
      <c r="N76" s="5"/>
      <c r="O76" s="5"/>
      <c r="P76" s="5"/>
      <c r="Q76" s="5"/>
      <c r="R76" s="5"/>
      <c r="S76" s="5" t="str">
        <f>IF(Dashboard!J88="No Plan",0,IF(Dashboard!J88="Basic Plan",2,IF(Dashboard!J88="Intermediate Plan",3,IF(Dashboard!J88="Comprehensive Plan",4,"-"))))</f>
        <v>-</v>
      </c>
      <c r="T76" s="5" t="str">
        <f>IF(Dashboard!K88="Not Started",0,IF(Dashboard!K88="Significantly Behind Schedule",1,IF(Dashboard!K88="Behind Schedule",2,IF(Dashboard!K88="On Schedule",3,IF(Dashboard!K88="Complete",4,"-")))))</f>
        <v>-</v>
      </c>
      <c r="U76" s="5" t="e">
        <f t="shared" si="3"/>
        <v>#VALUE!</v>
      </c>
      <c r="V76" s="5"/>
      <c r="W76" s="5"/>
      <c r="X76" s="5"/>
      <c r="Y76" s="8"/>
      <c r="Z76" s="5"/>
    </row>
    <row r="77" spans="2:26" x14ac:dyDescent="0.25">
      <c r="B77" s="5"/>
      <c r="C77" s="5"/>
      <c r="D77" s="5"/>
      <c r="E77" s="5"/>
      <c r="F77" s="5"/>
      <c r="G77" s="5"/>
      <c r="H77" s="5"/>
      <c r="I77" s="5"/>
      <c r="J77" s="5" t="str">
        <f>IF(Dashboard!F89="Past",0,IF(Dashboard!F89="Likely in long term (&gt;4 years)",1,IF(Dashboard!F89="Likely in short term (4 years)",2,IF(Dashboard!F89="Happening now",3,"-"))))</f>
        <v>-</v>
      </c>
      <c r="K77" s="5" t="str">
        <f>IF(Dashboard!G89= "Few individuals/small area (&lt;2%)",0.5, IF( Dashboard!G89= "Some of population/area (2-9.9%)",2,  IF( Dashboard!G89= "Most of population/area (10-49%)",3,  IF( Dashboard!G89= "Whole population/area (≥50%)",4, "-" ) ) ))</f>
        <v>-</v>
      </c>
      <c r="L77" s="5" t="str">
        <f>IF(Dashboard!H89= "No or imperceptible deterioration (&lt;1% over 10 years)",0.5, IF( Dashboard!H89= "Slow deterioration (1- &lt;10% over 10 years or 3 generations)",2,  IF( Dashboard!H89= "Moderate deterioration (10-30% over 10 years or 3 generations)",3, IF( Dashboard!H89= "Rapid deterioration (&gt;30% over 10 years or 3 generations)",4, "-" ) ) ))</f>
        <v>-</v>
      </c>
      <c r="M77" s="5" t="e">
        <f t="shared" si="2"/>
        <v>#VALUE!</v>
      </c>
      <c r="N77" s="5"/>
      <c r="O77" s="5"/>
      <c r="P77" s="5"/>
      <c r="Q77" s="5"/>
      <c r="R77" s="5"/>
      <c r="S77" s="5" t="str">
        <f>IF(Dashboard!J89="No Plan",0,IF(Dashboard!J89="Basic Plan",2,IF(Dashboard!J89="Intermediate Plan",3,IF(Dashboard!J89="Comprehensive Plan",4,"-"))))</f>
        <v>-</v>
      </c>
      <c r="T77" s="5" t="str">
        <f>IF(Dashboard!K89="Not Started",0,IF(Dashboard!K89="Significantly Behind Schedule",1,IF(Dashboard!K89="Behind Schedule",2,IF(Dashboard!K89="On Schedule",3,IF(Dashboard!K89="Complete",4,"-")))))</f>
        <v>-</v>
      </c>
      <c r="U77" s="5" t="e">
        <f t="shared" si="3"/>
        <v>#VALUE!</v>
      </c>
      <c r="V77" s="5"/>
      <c r="W77" s="5"/>
      <c r="X77" s="5"/>
      <c r="Y77" s="8"/>
      <c r="Z77" s="5"/>
    </row>
    <row r="78" spans="2:26" x14ac:dyDescent="0.25">
      <c r="B78" s="5"/>
      <c r="C78" s="5"/>
      <c r="D78" s="5"/>
      <c r="E78" s="5"/>
      <c r="F78" s="5"/>
      <c r="G78" s="5"/>
      <c r="H78" s="5"/>
      <c r="I78" s="5"/>
      <c r="J78" s="5" t="str">
        <f>IF(Dashboard!F90="Past",0,IF(Dashboard!F90="Likely in long term (&gt;4 years)",1,IF(Dashboard!F90="Likely in short term (4 years)",2,IF(Dashboard!F90="Happening now",3,"-"))))</f>
        <v>-</v>
      </c>
      <c r="K78" s="5" t="str">
        <f>IF(Dashboard!G90= "Few individuals/small area (&lt;2%)",0.5, IF( Dashboard!G90= "Some of population/area (2-9.9%)",2,  IF( Dashboard!G90= "Most of population/area (10-49%)",3,  IF( Dashboard!G90= "Whole population/area (≥50%)",4, "-" ) ) ))</f>
        <v>-</v>
      </c>
      <c r="L78" s="5" t="str">
        <f>IF(Dashboard!H90= "No or imperceptible deterioration (&lt;1% over 10 years)",0.5, IF( Dashboard!H90= "Slow deterioration (1- &lt;10% over 10 years or 3 generations)",2,  IF( Dashboard!H90= "Moderate deterioration (10-30% over 10 years or 3 generations)",3, IF( Dashboard!H90= "Rapid deterioration (&gt;30% over 10 years or 3 generations)",4, "-" ) ) ))</f>
        <v>-</v>
      </c>
      <c r="M78" s="5" t="e">
        <f t="shared" si="2"/>
        <v>#VALUE!</v>
      </c>
      <c r="N78" s="5"/>
      <c r="O78" s="5"/>
      <c r="P78" s="5"/>
      <c r="Q78" s="5"/>
      <c r="R78" s="5"/>
      <c r="S78" s="5" t="str">
        <f>IF(Dashboard!J90="No Plan",0,IF(Dashboard!J90="Basic Plan",2,IF(Dashboard!J90="Intermediate Plan",3,IF(Dashboard!J90="Comprehensive Plan",4,"-"))))</f>
        <v>-</v>
      </c>
      <c r="T78" s="5" t="str">
        <f>IF(Dashboard!K90="Not Started",0,IF(Dashboard!K90="Significantly Behind Schedule",1,IF(Dashboard!K90="Behind Schedule",2,IF(Dashboard!K90="On Schedule",3,IF(Dashboard!K90="Complete",4,"-")))))</f>
        <v>-</v>
      </c>
      <c r="U78" s="5" t="e">
        <f t="shared" si="3"/>
        <v>#VALUE!</v>
      </c>
      <c r="V78" s="5"/>
      <c r="W78" s="5"/>
      <c r="X78" s="5"/>
      <c r="Y78" s="8"/>
      <c r="Z78" s="5"/>
    </row>
    <row r="79" spans="2:26" x14ac:dyDescent="0.25">
      <c r="B79" s="5"/>
      <c r="C79" s="5"/>
      <c r="D79" s="5"/>
      <c r="E79" s="5"/>
      <c r="F79" s="5"/>
      <c r="G79" s="5"/>
      <c r="H79" s="5"/>
      <c r="I79" s="5"/>
      <c r="J79" s="5" t="str">
        <f>IF(Dashboard!F91="Past",0,IF(Dashboard!F91="Likely in long term (&gt;4 years)",1,IF(Dashboard!F91="Likely in short term (4 years)",2,IF(Dashboard!F91="Happening now",3,"-"))))</f>
        <v>-</v>
      </c>
      <c r="K79" s="5" t="str">
        <f>IF(Dashboard!G91= "Few individuals/small area (&lt;2%)",0.5, IF( Dashboard!G91= "Some of population/area (2-9.9%)",2,  IF( Dashboard!G91= "Most of population/area (10-49%)",3,  IF( Dashboard!G91= "Whole population/area (≥50%)",4, "-" ) ) ))</f>
        <v>-</v>
      </c>
      <c r="L79" s="5" t="str">
        <f>IF(Dashboard!H91= "No or imperceptible deterioration (&lt;1% over 10 years)",0.5, IF( Dashboard!H91= "Slow deterioration (1- &lt;10% over 10 years or 3 generations)",2,  IF( Dashboard!H91= "Moderate deterioration (10-30% over 10 years or 3 generations)",3, IF( Dashboard!H91= "Rapid deterioration (&gt;30% over 10 years or 3 generations)",4, "-" ) ) ))</f>
        <v>-</v>
      </c>
      <c r="M79" s="5" t="e">
        <f t="shared" si="2"/>
        <v>#VALUE!</v>
      </c>
      <c r="N79" s="5"/>
      <c r="O79" s="5"/>
      <c r="P79" s="5"/>
      <c r="Q79" s="5"/>
      <c r="R79" s="5"/>
      <c r="S79" s="5" t="str">
        <f>IF(Dashboard!J91="No Plan",0,IF(Dashboard!J91="Basic Plan",2,IF(Dashboard!J91="Intermediate Plan",3,IF(Dashboard!J91="Comprehensive Plan",4,"-"))))</f>
        <v>-</v>
      </c>
      <c r="T79" s="5" t="str">
        <f>IF(Dashboard!K91="Not Started",0,IF(Dashboard!K91="Significantly Behind Schedule",1,IF(Dashboard!K91="Behind Schedule",2,IF(Dashboard!K91="On Schedule",3,IF(Dashboard!K91="Complete",4,"-")))))</f>
        <v>-</v>
      </c>
      <c r="U79" s="5" t="e">
        <f t="shared" si="3"/>
        <v>#VALUE!</v>
      </c>
      <c r="V79" s="5"/>
      <c r="W79" s="5"/>
      <c r="X79" s="5"/>
      <c r="Y79" s="8"/>
      <c r="Z79" s="5"/>
    </row>
    <row r="80" spans="2:26" x14ac:dyDescent="0.25">
      <c r="B80" s="5"/>
      <c r="C80" s="5"/>
      <c r="D80" s="5"/>
      <c r="E80" s="5"/>
      <c r="F80" s="5"/>
      <c r="G80" s="5"/>
      <c r="H80" s="5"/>
      <c r="I80" s="5"/>
      <c r="J80" s="5" t="str">
        <f>IF(Dashboard!F88="Past",0,IF(Dashboard!F88="Likely in long term (&gt;4 years)",1,IF(Dashboard!F88="Likely in short term (4 years)",2,IF(Dashboard!F88="Happening now",3,"-"))))</f>
        <v>-</v>
      </c>
      <c r="K80" s="5" t="str">
        <f>IF(Dashboard!G92= "Few individuals/small area (&lt;2%)",0.5, IF( Dashboard!G92= "Some of population/area (2-9.9%)",2,  IF( Dashboard!G92= "Most of population/area (10-49%)",3,  IF( Dashboard!G92= "Whole population/area (≥50%)",4, "-" ) ) ))</f>
        <v>-</v>
      </c>
      <c r="L80" s="5" t="str">
        <f>IF(Dashboard!H92= "No or imperceptible deterioration (&lt;1% over 10 years)",0.5, IF( Dashboard!H92= "Slow deterioration (1- &lt;10% over 10 years or 3 generations)",2,  IF( Dashboard!H92= "Moderate deterioration (10-30% over 10 years or 3 generations)",3, IF( Dashboard!H92= "Rapid deterioration (&gt;30% over 10 years or 3 generations)",4, "-" ) ) ))</f>
        <v>-</v>
      </c>
      <c r="M80" s="5" t="e">
        <f t="shared" si="2"/>
        <v>#VALUE!</v>
      </c>
      <c r="N80" s="5"/>
      <c r="O80" s="5"/>
      <c r="P80" s="5"/>
      <c r="Q80" s="5"/>
      <c r="R80" s="5"/>
      <c r="S80" s="5" t="str">
        <f>IF(Dashboard!J92="No Plan",0,IF(Dashboard!J92="Basic Plan",2,IF(Dashboard!J92="Intermediate Plan",3,IF(Dashboard!J92="Comprehensive Plan",4,"-"))))</f>
        <v>-</v>
      </c>
      <c r="T80" s="5" t="str">
        <f>IF(Dashboard!K92="Not Started",0,IF(Dashboard!K92="Significantly Behind Schedule",1,IF(Dashboard!K92="Behind Schedule",2,IF(Dashboard!K92="On Schedule",3,IF(Dashboard!K92="Complete",4,"-")))))</f>
        <v>-</v>
      </c>
      <c r="U80" s="5" t="e">
        <f t="shared" si="3"/>
        <v>#VALUE!</v>
      </c>
      <c r="V80" s="5"/>
      <c r="W80" s="5"/>
      <c r="X80" s="5"/>
      <c r="Y80" s="8"/>
      <c r="Z80" s="5"/>
    </row>
    <row r="81" spans="2:26" x14ac:dyDescent="0.25">
      <c r="B81" s="5"/>
      <c r="C81" s="5"/>
      <c r="D81" s="5"/>
      <c r="E81" s="5"/>
      <c r="F81" s="5"/>
      <c r="G81" s="5"/>
      <c r="H81" s="5"/>
      <c r="I81" s="5"/>
      <c r="J81" s="5" t="str">
        <f>IF(Dashboard!F89="Past",0,IF(Dashboard!F89="Likely in long term (&gt;4 years)",1,IF(Dashboard!F89="Likely in short term (4 years)",2,IF(Dashboard!F89="Happening now",3,"-"))))</f>
        <v>-</v>
      </c>
      <c r="K81" s="5" t="str">
        <f>IF(Dashboard!G93= "Few individuals/small area (&lt;2%)",0.5, IF( Dashboard!G93= "Some of population/area (2-9.9%)",2,  IF( Dashboard!G93= "Most of population/area (10-49%)",3,  IF( Dashboard!G93= "Whole population/area (≥50%)",4, "-" ) ) ))</f>
        <v>-</v>
      </c>
      <c r="L81" s="5" t="str">
        <f>IF(Dashboard!H93= "No or imperceptible deterioration (&lt;1% over 10 years)",0.5, IF( Dashboard!H93= "Slow deterioration (1- &lt;10% over 10 years or 3 generations)",2,  IF( Dashboard!H93= "Moderate deterioration (10-30% over 10 years or 3 generations)",3, IF( Dashboard!H93= "Rapid deterioration (&gt;30% over 10 years or 3 generations)",4, "-" ) ) ))</f>
        <v>-</v>
      </c>
      <c r="M81" s="5" t="e">
        <f t="shared" si="2"/>
        <v>#VALUE!</v>
      </c>
      <c r="N81" s="5"/>
      <c r="O81" s="5"/>
      <c r="P81" s="5"/>
      <c r="Q81" s="5"/>
      <c r="R81" s="5"/>
      <c r="S81" s="5" t="str">
        <f>IF(Dashboard!J93="No Plan",0,IF(Dashboard!J93="Basic Plan",2,IF(Dashboard!J93="Intermediate Plan",3,IF(Dashboard!J93="Comprehensive Plan",4,"-"))))</f>
        <v>-</v>
      </c>
      <c r="T81" s="5" t="str">
        <f>IF(Dashboard!K93="Not Started",0,IF(Dashboard!K93="Significantly Behind Schedule",1,IF(Dashboard!K93="Behind Schedule",2,IF(Dashboard!K93="On Schedule",3,IF(Dashboard!K93="Complete",4,"-")))))</f>
        <v>-</v>
      </c>
      <c r="U81" s="5" t="e">
        <f t="shared" si="3"/>
        <v>#VALUE!</v>
      </c>
      <c r="V81" s="5"/>
      <c r="W81" s="5"/>
      <c r="X81" s="5"/>
      <c r="Y81" s="8"/>
      <c r="Z81" s="5"/>
    </row>
    <row r="82" spans="2:26" x14ac:dyDescent="0.25">
      <c r="B82" s="5"/>
      <c r="C82" s="5"/>
      <c r="D82" s="5"/>
      <c r="E82" s="5"/>
      <c r="F82" s="5"/>
      <c r="G82" s="5"/>
      <c r="H82" s="5"/>
      <c r="I82" s="5"/>
      <c r="J82" s="5" t="str">
        <f>IF(Dashboard!F90="Past",0,IF(Dashboard!F90="Likely in long term (&gt;4 years)",1,IF(Dashboard!F90="Likely in short term (4 years)",2,IF(Dashboard!F90="Happening now",3,"-"))))</f>
        <v>-</v>
      </c>
      <c r="K82" s="5" t="str">
        <f>IF(Dashboard!G94= "Few individuals/small area (&lt;2%)",0.5, IF( Dashboard!G94= "Some of population/area (2-9.9%)",2,  IF( Dashboard!G94= "Most of population/area (10-49%)",3,  IF( Dashboard!G94= "Whole population/area (≥50%)",4, "-" ) ) ))</f>
        <v>-</v>
      </c>
      <c r="L82" s="5" t="str">
        <f>IF(Dashboard!H94= "No or imperceptible deterioration (&lt;1% over 10 years)",0.5, IF( Dashboard!H94= "Slow deterioration (1- &lt;10% over 10 years or 3 generations)",2,  IF( Dashboard!H94= "Moderate deterioration (10-30% over 10 years or 3 generations)",3, IF( Dashboard!H94= "Rapid deterioration (&gt;30% over 10 years or 3 generations)",4, "-" ) ) ))</f>
        <v>-</v>
      </c>
      <c r="M82" s="5" t="e">
        <f t="shared" si="2"/>
        <v>#VALUE!</v>
      </c>
      <c r="N82" s="5"/>
      <c r="O82" s="5"/>
      <c r="P82" s="5"/>
      <c r="Q82" s="5"/>
      <c r="R82" s="5"/>
      <c r="S82" s="5" t="str">
        <f>IF(Dashboard!J94="No Plan",0,IF(Dashboard!J94="Basic Plan",2,IF(Dashboard!J94="Intermediate Plan",3,IF(Dashboard!J94="Comprehensive Plan",4,"-"))))</f>
        <v>-</v>
      </c>
      <c r="T82" s="5" t="str">
        <f>IF(Dashboard!K94="Not Started",0,IF(Dashboard!K94="Significantly Behind Schedule",1,IF(Dashboard!K94="Behind Schedule",2,IF(Dashboard!K94="On Schedule",3,IF(Dashboard!K94="Complete",4,"-")))))</f>
        <v>-</v>
      </c>
      <c r="U82" s="5" t="e">
        <f t="shared" si="3"/>
        <v>#VALUE!</v>
      </c>
      <c r="V82" s="5"/>
      <c r="W82" s="5"/>
      <c r="X82" s="5"/>
      <c r="Y82" s="8"/>
      <c r="Z82" s="5"/>
    </row>
    <row r="83" spans="2:26" x14ac:dyDescent="0.25">
      <c r="B83" s="5"/>
      <c r="C83" s="5"/>
      <c r="D83" s="5"/>
      <c r="E83" s="5"/>
      <c r="F83" s="5"/>
      <c r="G83" s="5"/>
      <c r="H83" s="5"/>
      <c r="I83" s="5"/>
      <c r="J83" s="5" t="str">
        <f>IF(Dashboard!F91="Past",0,IF(Dashboard!F91="Likely in long term (&gt;4 years)",1,IF(Dashboard!F91="Likely in short term (4 years)",2,IF(Dashboard!F91="Happening now",3,"-"))))</f>
        <v>-</v>
      </c>
      <c r="K83" s="5" t="str">
        <f>IF(Dashboard!G95= "Few individuals/small area (&lt;2%)",0.5, IF( Dashboard!G95= "Some of population/area (2-9.9%)",2,  IF( Dashboard!G95= "Most of population/area (10-49%)",3,  IF( Dashboard!G95= "Whole population/area (≥50%)",4, "-" ) ) ))</f>
        <v>-</v>
      </c>
      <c r="L83" s="5" t="str">
        <f>IF(Dashboard!H95= "No or imperceptible deterioration (&lt;1% over 10 years)",0.5, IF( Dashboard!H95= "Slow deterioration (1- &lt;10% over 10 years or 3 generations)",2,  IF( Dashboard!H95= "Moderate deterioration (10-30% over 10 years or 3 generations)",3, IF( Dashboard!H95= "Rapid deterioration (&gt;30% over 10 years or 3 generations)",4, "-" ) ) ))</f>
        <v>-</v>
      </c>
      <c r="M83" s="5" t="e">
        <f t="shared" si="2"/>
        <v>#VALUE!</v>
      </c>
      <c r="N83" s="5"/>
      <c r="O83" s="5"/>
      <c r="P83" s="5"/>
      <c r="Q83" s="5"/>
      <c r="R83" s="5"/>
      <c r="S83" s="5" t="str">
        <f>IF(Dashboard!J95="No Plan",0,IF(Dashboard!J95="Basic Plan",2,IF(Dashboard!J95="Intermediate Plan",3,IF(Dashboard!J95="Comprehensive Plan",4,"-"))))</f>
        <v>-</v>
      </c>
      <c r="T83" s="5" t="str">
        <f>IF(Dashboard!K95="Not Started",0,IF(Dashboard!K95="Significantly Behind Schedule",1,IF(Dashboard!K95="Behind Schedule",2,IF(Dashboard!K95="On Schedule",3,IF(Dashboard!K95="Complete",4,"-")))))</f>
        <v>-</v>
      </c>
      <c r="U83" s="5" t="e">
        <f t="shared" si="3"/>
        <v>#VALUE!</v>
      </c>
      <c r="V83" s="5"/>
      <c r="W83" s="5"/>
      <c r="X83" s="5"/>
      <c r="Y83" s="8"/>
      <c r="Z83" s="5"/>
    </row>
    <row r="84" spans="2:26" x14ac:dyDescent="0.25">
      <c r="B84" s="5"/>
      <c r="C84" s="5"/>
      <c r="D84" s="5"/>
      <c r="E84" s="5"/>
      <c r="F84" s="5"/>
      <c r="G84" s="5"/>
      <c r="H84" s="5"/>
      <c r="I84" s="5"/>
      <c r="J84" s="5" t="str">
        <f>IF(Dashboard!F92="Past",0,IF(Dashboard!F92="Likely in long term (&gt;4 years)",1,IF(Dashboard!F92="Likely in short term (4 years)",2,IF(Dashboard!F92="Happening now",3,"-"))))</f>
        <v>-</v>
      </c>
      <c r="K84" s="5" t="str">
        <f>IF(Dashboard!G96= "Few individuals/small area (&lt;2%)",0.5, IF( Dashboard!G96= "Some of population/area (2-9.9%)",2,  IF( Dashboard!G96= "Most of population/area (10-49%)",3,  IF( Dashboard!G96= "Whole population/area (≥50%)",4, "-" ) ) ))</f>
        <v>-</v>
      </c>
      <c r="L84" s="5" t="str">
        <f>IF(Dashboard!H96= "No or imperceptible deterioration (&lt;1% over 10 years)",0.5, IF( Dashboard!H96= "Slow deterioration (1- &lt;10% over 10 years or 3 generations)",2,  IF( Dashboard!H96= "Moderate deterioration (10-30% over 10 years or 3 generations)",3, IF( Dashboard!H96= "Rapid deterioration (&gt;30% over 10 years or 3 generations)",4, "-" ) ) ))</f>
        <v>-</v>
      </c>
      <c r="M84" s="5" t="e">
        <f t="shared" si="2"/>
        <v>#VALUE!</v>
      </c>
      <c r="N84" s="5"/>
      <c r="O84" s="5"/>
      <c r="P84" s="5"/>
      <c r="Q84" s="5"/>
      <c r="R84" s="5"/>
      <c r="S84" s="5" t="str">
        <f>IF(Dashboard!J96="No Plan",0,IF(Dashboard!J96="Basic Plan",2,IF(Dashboard!J96="Intermediate Plan",3,IF(Dashboard!J96="Comprehensive Plan",4,"-"))))</f>
        <v>-</v>
      </c>
      <c r="T84" s="5" t="str">
        <f>IF(Dashboard!K96="Not Started",0,IF(Dashboard!K96="Significantly Behind Schedule",1,IF(Dashboard!K96="Behind Schedule",2,IF(Dashboard!K96="On Schedule",3,IF(Dashboard!K96="Complete",4,"-")))))</f>
        <v>-</v>
      </c>
      <c r="U84" s="5" t="e">
        <f t="shared" si="3"/>
        <v>#VALUE!</v>
      </c>
      <c r="V84" s="5"/>
      <c r="W84" s="5"/>
      <c r="X84" s="5"/>
      <c r="Y84" s="8"/>
      <c r="Z84" s="5"/>
    </row>
    <row r="85" spans="2:26" x14ac:dyDescent="0.25">
      <c r="B85" s="5"/>
      <c r="C85" s="5"/>
      <c r="D85" s="5"/>
      <c r="E85" s="5"/>
      <c r="F85" s="5"/>
      <c r="G85" s="5"/>
      <c r="H85" s="5"/>
      <c r="I85" s="5"/>
      <c r="J85" s="5" t="str">
        <f>IF(Dashboard!F93="Past",0,IF(Dashboard!F93="Likely in long term (&gt;4 years)",1,IF(Dashboard!F93="Likely in short term (4 years)",2,IF(Dashboard!F93="Happening now",3,"-"))))</f>
        <v>-</v>
      </c>
      <c r="K85" s="5" t="str">
        <f>IF(Dashboard!G97= "Few individuals/small area (&lt;2%)",0.5, IF( Dashboard!G97= "Some of population/area (2-9.9%)",2,  IF( Dashboard!G97= "Most of population/area (10-49%)",3,  IF( Dashboard!G97= "Whole population/area (≥50%)",4, "-" ) ) ))</f>
        <v>-</v>
      </c>
      <c r="L85" s="5" t="str">
        <f>IF(Dashboard!H97= "No or imperceptible deterioration (&lt;1% over 10 years)",0.5, IF( Dashboard!H97= "Slow deterioration (1- &lt;10% over 10 years or 3 generations)",2,  IF( Dashboard!H97= "Moderate deterioration (10-30% over 10 years or 3 generations)",3, IF( Dashboard!H97= "Rapid deterioration (&gt;30% over 10 years or 3 generations)",4, "-" ) ) ))</f>
        <v>-</v>
      </c>
      <c r="M85" s="5" t="e">
        <f t="shared" si="2"/>
        <v>#VALUE!</v>
      </c>
      <c r="N85" s="5"/>
      <c r="O85" s="5"/>
      <c r="P85" s="5"/>
      <c r="Q85" s="5"/>
      <c r="R85" s="5"/>
      <c r="S85" s="5" t="str">
        <f>IF(Dashboard!J97="No Plan",0,IF(Dashboard!J97="Basic Plan",2,IF(Dashboard!J97="Intermediate Plan",3,IF(Dashboard!J97="Comprehensive Plan",4,"-"))))</f>
        <v>-</v>
      </c>
      <c r="T85" s="5" t="str">
        <f>IF(Dashboard!K97="Not Started",0,IF(Dashboard!K97="Significantly Behind Schedule",1,IF(Dashboard!K97="Behind Schedule",2,IF(Dashboard!K97="On Schedule",3,IF(Dashboard!K97="Complete",4,"-")))))</f>
        <v>-</v>
      </c>
      <c r="U85" s="5" t="e">
        <f t="shared" si="3"/>
        <v>#VALUE!</v>
      </c>
      <c r="V85" s="5"/>
      <c r="W85" s="5"/>
      <c r="X85" s="5"/>
      <c r="Y85" s="8"/>
      <c r="Z85" s="5"/>
    </row>
    <row r="86" spans="2:26" x14ac:dyDescent="0.25">
      <c r="B86" s="5"/>
      <c r="C86" s="5"/>
      <c r="D86" s="5"/>
      <c r="E86" s="5"/>
      <c r="F86" s="5"/>
      <c r="G86" s="5"/>
      <c r="H86" s="5"/>
      <c r="I86" s="5"/>
      <c r="J86" s="5" t="str">
        <f>IF(Dashboard!F94="Past",0,IF(Dashboard!F94="Likely in long term (&gt;4 years)",1,IF(Dashboard!F94="Likely in short term (4 years)",2,IF(Dashboard!F94="Happening now",3,"-"))))</f>
        <v>-</v>
      </c>
      <c r="K86" s="5" t="str">
        <f>IF(Dashboard!G98= "Few individuals/small area (&lt;2%)",0.5, IF( Dashboard!G98= "Some of population/area (2-9.9%)",2,  IF( Dashboard!G98= "Most of population/area (10-49%)",3,  IF( Dashboard!G98= "Whole population/area (≥50%)",4, "-" ) ) ))</f>
        <v>-</v>
      </c>
      <c r="L86" s="5" t="str">
        <f>IF(Dashboard!H98= "No or imperceptible deterioration (&lt;1% over 10 years)",0.5, IF( Dashboard!H98= "Slow deterioration (1- &lt;10% over 10 years or 3 generations)",2,  IF( Dashboard!H98= "Moderate deterioration (10-30% over 10 years or 3 generations)",3, IF( Dashboard!H98= "Rapid deterioration (&gt;30% over 10 years or 3 generations)",4, "-" ) ) ))</f>
        <v>-</v>
      </c>
      <c r="M86" s="5" t="e">
        <f t="shared" si="2"/>
        <v>#VALUE!</v>
      </c>
      <c r="N86" s="5"/>
      <c r="O86" s="5"/>
      <c r="P86" s="5"/>
      <c r="Q86" s="5"/>
      <c r="R86" s="5"/>
      <c r="S86" s="5" t="str">
        <f>IF(Dashboard!J98="No Plan",0,IF(Dashboard!J98="Basic Plan",2,IF(Dashboard!J98="Intermediate Plan",3,IF(Dashboard!J98="Comprehensive Plan",4,"-"))))</f>
        <v>-</v>
      </c>
      <c r="T86" s="5" t="str">
        <f>IF(Dashboard!K98="Not Started",0,IF(Dashboard!K98="Significantly Behind Schedule",1,IF(Dashboard!K98="Behind Schedule",2,IF(Dashboard!K98="On Schedule",3,IF(Dashboard!K98="Complete",4,"-")))))</f>
        <v>-</v>
      </c>
      <c r="U86" s="5" t="e">
        <f t="shared" si="3"/>
        <v>#VALUE!</v>
      </c>
      <c r="V86" s="5"/>
      <c r="W86" s="5"/>
      <c r="X86" s="5"/>
      <c r="Y86" s="8"/>
      <c r="Z86" s="5"/>
    </row>
    <row r="87" spans="2:26" x14ac:dyDescent="0.25">
      <c r="B87" s="5"/>
      <c r="C87" s="5"/>
      <c r="D87" s="5"/>
      <c r="E87" s="5"/>
      <c r="F87" s="5"/>
      <c r="G87" s="5"/>
      <c r="H87" s="5"/>
      <c r="I87" s="5"/>
      <c r="J87" s="5" t="str">
        <f>IF(Dashboard!F95="Past",0,IF(Dashboard!F95="Likely in long term (&gt;4 years)",1,IF(Dashboard!F95="Likely in short term (4 years)",2,IF(Dashboard!F95="Happening now",3,"-"))))</f>
        <v>-</v>
      </c>
      <c r="K87" s="5" t="str">
        <f>IF(Dashboard!G99= "Few individuals/small area (&lt;2%)",0.5, IF( Dashboard!G99= "Some of population/area (2-9.9%)",2,  IF( Dashboard!G99= "Most of population/area (10-49%)",3,  IF( Dashboard!G99= "Whole population/area (≥50%)",4, "-" ) ) ))</f>
        <v>-</v>
      </c>
      <c r="L87" s="5" t="str">
        <f>IF(Dashboard!H99= "No or imperceptible deterioration (&lt;1% over 10 years)",0.5, IF( Dashboard!H99= "Slow deterioration (1- &lt;10% over 10 years or 3 generations)",2,  IF( Dashboard!H99= "Moderate deterioration (10-30% over 10 years or 3 generations)",3, IF( Dashboard!H99= "Rapid deterioration (&gt;30% over 10 years or 3 generations)",4, "-" ) ) ))</f>
        <v>-</v>
      </c>
      <c r="M87" s="5" t="e">
        <f t="shared" si="2"/>
        <v>#VALUE!</v>
      </c>
      <c r="N87" s="5"/>
      <c r="O87" s="5"/>
      <c r="P87" s="5"/>
      <c r="Q87" s="5"/>
      <c r="R87" s="5"/>
      <c r="S87" s="5" t="str">
        <f>IF(Dashboard!J99="No Plan",0,IF(Dashboard!J99="Basic Plan",2,IF(Dashboard!J99="Intermediate Plan",3,IF(Dashboard!J99="Comprehensive Plan",4,"-"))))</f>
        <v>-</v>
      </c>
      <c r="T87" s="5" t="str">
        <f>IF(Dashboard!K99="Not Started",0,IF(Dashboard!K99="Significantly Behind Schedule",1,IF(Dashboard!K99="Behind Schedule",2,IF(Dashboard!K99="On Schedule",3,IF(Dashboard!K99="Complete",4,"-")))))</f>
        <v>-</v>
      </c>
      <c r="U87" s="5" t="e">
        <f t="shared" si="3"/>
        <v>#VALUE!</v>
      </c>
      <c r="V87" s="5"/>
      <c r="W87" s="5"/>
      <c r="X87" s="5"/>
      <c r="Y87" s="8"/>
      <c r="Z87" s="5"/>
    </row>
    <row r="88" spans="2:26" x14ac:dyDescent="0.25">
      <c r="B88" s="5"/>
      <c r="C88" s="5"/>
      <c r="D88" s="5"/>
      <c r="E88" s="5"/>
      <c r="F88" s="5"/>
      <c r="G88" s="5"/>
      <c r="H88" s="5"/>
      <c r="I88" s="5"/>
      <c r="J88" s="5" t="str">
        <f>IF(Dashboard!F96="Past",0,IF(Dashboard!F96="Likely in long term (&gt;4 years)",1,IF(Dashboard!F96="Likely in short term (4 years)",2,IF(Dashboard!F96="Happening now",3,"-"))))</f>
        <v>-</v>
      </c>
      <c r="K88" s="5" t="str">
        <f>IF(Dashboard!G100= "Few individuals/small area (&lt;2%)",0.5, IF( Dashboard!G100= "Some of population/area (2-9.9%)",2,  IF( Dashboard!G100= "Most of population/area (10-49%)",3,  IF( Dashboard!G100= "Whole population/area (≥50%)",4, "-" ) ) ))</f>
        <v>-</v>
      </c>
      <c r="L88" s="5" t="str">
        <f>IF(Dashboard!H100= "No or imperceptible deterioration (&lt;1% over 10 years)",0.5, IF( Dashboard!H100= "Slow deterioration (1- &lt;10% over 10 years or 3 generations)",2,  IF( Dashboard!H100= "Moderate deterioration (10-30% over 10 years or 3 generations)",3, IF( Dashboard!H100= "Rapid deterioration (&gt;30% over 10 years or 3 generations)",4, "-" ) ) ))</f>
        <v>-</v>
      </c>
      <c r="M88" s="5" t="e">
        <f t="shared" si="2"/>
        <v>#VALUE!</v>
      </c>
      <c r="N88" s="5"/>
      <c r="O88" s="5"/>
      <c r="P88" s="5"/>
      <c r="Q88" s="5"/>
      <c r="R88" s="5"/>
      <c r="S88" s="5" t="str">
        <f>IF(Dashboard!J100="No Plan",0,IF(Dashboard!J100="Basic Plan",2,IF(Dashboard!J100="Intermediate Plan",3,IF(Dashboard!J100="Comprehensive Plan",4,"-"))))</f>
        <v>-</v>
      </c>
      <c r="T88" s="5" t="str">
        <f>IF(Dashboard!K100="Not Started",0,IF(Dashboard!K100="Significantly Behind Schedule",1,IF(Dashboard!K100="Behind Schedule",2,IF(Dashboard!K100="On Schedule",3,IF(Dashboard!K100="Complete",4,"-")))))</f>
        <v>-</v>
      </c>
      <c r="U88" s="5" t="e">
        <f t="shared" si="3"/>
        <v>#VALUE!</v>
      </c>
      <c r="V88" s="5"/>
      <c r="W88" s="5"/>
      <c r="X88" s="5"/>
      <c r="Y88" s="8"/>
      <c r="Z88" s="5"/>
    </row>
    <row r="89" spans="2:26" x14ac:dyDescent="0.25">
      <c r="B89" s="5"/>
      <c r="C89" s="5"/>
      <c r="D89" s="5"/>
      <c r="E89" s="5"/>
      <c r="F89" s="5"/>
      <c r="G89" s="5"/>
      <c r="H89" s="5"/>
      <c r="I89" s="5"/>
      <c r="J89" s="5" t="str">
        <f>IF(Dashboard!F97="Past",0,IF(Dashboard!F97="Likely in long term (&gt;4 years)",1,IF(Dashboard!F97="Likely in short term (4 years)",2,IF(Dashboard!F97="Happening now",3,"-"))))</f>
        <v>-</v>
      </c>
      <c r="K89" s="5" t="str">
        <f>IF(Dashboard!G101= "Few individuals/small area (&lt;2%)",0.5, IF( Dashboard!G101= "Some of population/area (2-9.9%)",2,  IF( Dashboard!G101= "Most of population/area (10-49%)",3,  IF( Dashboard!G101= "Whole population/area (≥50%)",4, "-" ) ) ))</f>
        <v>-</v>
      </c>
      <c r="L89" s="5" t="str">
        <f>IF(Dashboard!H101= "No or imperceptible deterioration (&lt;1% over 10 years)",0.5, IF( Dashboard!H101= "Slow deterioration (1- &lt;10% over 10 years or 3 generations)",2,  IF( Dashboard!H101= "Moderate deterioration (10-30% over 10 years or 3 generations)",3, IF( Dashboard!H101= "Rapid deterioration (&gt;30% over 10 years or 3 generations)",4, "-" ) ) ))</f>
        <v>-</v>
      </c>
      <c r="M89" s="5" t="e">
        <f t="shared" si="2"/>
        <v>#VALUE!</v>
      </c>
      <c r="N89" s="5"/>
      <c r="O89" s="5"/>
      <c r="P89" s="5"/>
      <c r="Q89" s="5"/>
      <c r="R89" s="5"/>
      <c r="S89" s="5" t="str">
        <f>IF(Dashboard!J101="No Plan",0,IF(Dashboard!J101="Basic Plan",2,IF(Dashboard!J101="Intermediate Plan",3,IF(Dashboard!J101="Comprehensive Plan",4,"-"))))</f>
        <v>-</v>
      </c>
      <c r="T89" s="5" t="str">
        <f>IF(Dashboard!K101="Not Started",0,IF(Dashboard!K101="Significantly Behind Schedule",1,IF(Dashboard!K101="Behind Schedule",2,IF(Dashboard!K101="On Schedule",3,IF(Dashboard!K101="Complete",4,"-")))))</f>
        <v>-</v>
      </c>
      <c r="U89" s="5" t="e">
        <f t="shared" si="3"/>
        <v>#VALUE!</v>
      </c>
      <c r="V89" s="5"/>
      <c r="W89" s="5"/>
      <c r="X89" s="5"/>
      <c r="Y89" s="8"/>
      <c r="Z89" s="5"/>
    </row>
    <row r="90" spans="2:26" x14ac:dyDescent="0.25">
      <c r="B90" s="5"/>
      <c r="C90" s="5"/>
      <c r="D90" s="5"/>
      <c r="E90" s="5"/>
      <c r="F90" s="5"/>
      <c r="G90" s="5"/>
      <c r="H90" s="5"/>
      <c r="I90" s="5"/>
      <c r="J90" s="5" t="str">
        <f>IF(Dashboard!F98="Past",0,IF(Dashboard!F98="Likely in long term (&gt;4 years)",1,IF(Dashboard!F98="Likely in short term (4 years)",2,IF(Dashboard!F98="Happening now",3,"-"))))</f>
        <v>-</v>
      </c>
      <c r="K90" s="5" t="str">
        <f>IF(Dashboard!G102= "Few individuals/small area (&lt;2%)",0.5, IF( Dashboard!G102= "Some of population/area (2-9.9%)",2,  IF( Dashboard!G102= "Most of population/area (10-49%)",3,  IF( Dashboard!G102= "Whole population/area (≥50%)",4, "-" ) ) ))</f>
        <v>-</v>
      </c>
      <c r="L90" s="5" t="str">
        <f>IF(Dashboard!H102= "No or imperceptible deterioration (&lt;1% over 10 years)",0.5, IF( Dashboard!H102= "Slow deterioration (1- &lt;10% over 10 years or 3 generations)",2,  IF( Dashboard!H102= "Moderate deterioration (10-30% over 10 years or 3 generations)",3, IF( Dashboard!H102= "Rapid deterioration (&gt;30% over 10 years or 3 generations)",4, "-" ) ) ))</f>
        <v>-</v>
      </c>
      <c r="M90" s="5" t="e">
        <f t="shared" si="2"/>
        <v>#VALUE!</v>
      </c>
      <c r="N90" s="5"/>
      <c r="O90" s="5"/>
      <c r="P90" s="5"/>
      <c r="Q90" s="5"/>
      <c r="R90" s="5"/>
      <c r="S90" s="5" t="str">
        <f>IF(Dashboard!J102="No Plan",0,IF(Dashboard!J102="Basic Plan",2,IF(Dashboard!J102="Intermediate Plan",3,IF(Dashboard!J102="Comprehensive Plan",4,"-"))))</f>
        <v>-</v>
      </c>
      <c r="T90" s="5" t="str">
        <f>IF(Dashboard!K102="Not Started",0,IF(Dashboard!K102="Significantly Behind Schedule",1,IF(Dashboard!K102="Behind Schedule",2,IF(Dashboard!K102="On Schedule",3,IF(Dashboard!K102="Complete",4,"-")))))</f>
        <v>-</v>
      </c>
      <c r="U90" s="5" t="e">
        <f t="shared" si="3"/>
        <v>#VALUE!</v>
      </c>
      <c r="V90" s="5"/>
      <c r="W90" s="5"/>
      <c r="X90" s="5"/>
      <c r="Y90" s="8"/>
      <c r="Z90" s="5"/>
    </row>
    <row r="91" spans="2:26" x14ac:dyDescent="0.25">
      <c r="B91" s="5"/>
      <c r="C91" s="5"/>
      <c r="D91" s="5"/>
      <c r="E91" s="5"/>
      <c r="F91" s="5"/>
      <c r="G91" s="5"/>
      <c r="H91" s="5"/>
      <c r="I91" s="5"/>
      <c r="J91" s="5" t="str">
        <f>IF(Dashboard!F99="Past",0,IF(Dashboard!F99="Likely in long term (&gt;4 years)",1,IF(Dashboard!F99="Likely in short term (4 years)",2,IF(Dashboard!F99="Happening now",3,"-"))))</f>
        <v>-</v>
      </c>
      <c r="K91" s="5" t="str">
        <f>IF(Dashboard!G103= "Few individuals/small area (&lt;2%)",0.5, IF( Dashboard!G103= "Some of population/area (2-9.9%)",2,  IF( Dashboard!G103= "Most of population/area (10-49%)",3,  IF( Dashboard!G103= "Whole population/area (≥50%)",4, "-" ) ) ))</f>
        <v>-</v>
      </c>
      <c r="L91" s="5" t="str">
        <f>IF(Dashboard!H103= "No or imperceptible deterioration (&lt;1% over 10 years)",0.5, IF( Dashboard!H103= "Slow deterioration (1- &lt;10% over 10 years or 3 generations)",2,  IF( Dashboard!H103= "Moderate deterioration (10-30% over 10 years or 3 generations)",3, IF( Dashboard!H103= "Rapid deterioration (&gt;30% over 10 years or 3 generations)",4, "-" ) ) ))</f>
        <v>-</v>
      </c>
      <c r="M91" s="5" t="e">
        <f t="shared" si="2"/>
        <v>#VALUE!</v>
      </c>
      <c r="N91" s="5"/>
      <c r="O91" s="5"/>
      <c r="P91" s="5"/>
      <c r="Q91" s="5"/>
      <c r="R91" s="5"/>
      <c r="S91" s="5" t="str">
        <f>IF(Dashboard!J103="No Plan",0,IF(Dashboard!J103="Basic Plan",2,IF(Dashboard!J103="Intermediate Plan",3,IF(Dashboard!J103="Comprehensive Plan",4,"-"))))</f>
        <v>-</v>
      </c>
      <c r="T91" s="5" t="str">
        <f>IF(Dashboard!K103="Not Started",0,IF(Dashboard!K103="Significantly Behind Schedule",1,IF(Dashboard!K103="Behind Schedule",2,IF(Dashboard!K103="On Schedule",3,IF(Dashboard!K103="Complete",4,"-")))))</f>
        <v>-</v>
      </c>
      <c r="U91" s="5" t="e">
        <f t="shared" si="3"/>
        <v>#VALUE!</v>
      </c>
      <c r="V91" s="5"/>
      <c r="W91" s="5"/>
      <c r="X91" s="5"/>
      <c r="Y91" s="8"/>
      <c r="Z91" s="5"/>
    </row>
    <row r="92" spans="2:26" x14ac:dyDescent="0.25">
      <c r="B92" s="5"/>
      <c r="C92" s="5"/>
      <c r="D92" s="5"/>
      <c r="E92" s="5"/>
      <c r="F92" s="5"/>
      <c r="G92" s="5"/>
      <c r="H92" s="5"/>
      <c r="I92" s="5"/>
      <c r="J92" s="5" t="str">
        <f>IF(Dashboard!F100="Past",0,IF(Dashboard!F100="Likely in long term (&gt;4 years)",1,IF(Dashboard!F100="Likely in short term (4 years)",2,IF(Dashboard!F100="Happening now",3,"-"))))</f>
        <v>-</v>
      </c>
      <c r="K92" s="5" t="str">
        <f>IF(Dashboard!G104= "Few individuals/small area (&lt;2%)",0.5, IF( Dashboard!G104= "Some of population/area (2-9.9%)",2,  IF( Dashboard!G104= "Most of population/area (10-49%)",3,  IF( Dashboard!G104= "Whole population/area (≥50%)",4, "-" ) ) ))</f>
        <v>-</v>
      </c>
      <c r="L92" s="5" t="str">
        <f>IF(Dashboard!H104= "No or imperceptible deterioration (&lt;1% over 10 years)",0.5, IF( Dashboard!H104= "Slow deterioration (1- &lt;10% over 10 years or 3 generations)",2,  IF( Dashboard!H104= "Moderate deterioration (10-30% over 10 years or 3 generations)",3, IF( Dashboard!H104= "Rapid deterioration (&gt;30% over 10 years or 3 generations)",4, "-" ) ) ))</f>
        <v>-</v>
      </c>
      <c r="M92" s="5" t="e">
        <f t="shared" si="2"/>
        <v>#VALUE!</v>
      </c>
      <c r="N92" s="5"/>
      <c r="O92" s="5"/>
      <c r="P92" s="5"/>
      <c r="Q92" s="5"/>
      <c r="R92" s="5"/>
      <c r="S92" s="5" t="str">
        <f>IF(Dashboard!J104="No Plan",0,IF(Dashboard!J104="Basic Plan",2,IF(Dashboard!J104="Intermediate Plan",3,IF(Dashboard!J104="Comprehensive Plan",4,"-"))))</f>
        <v>-</v>
      </c>
      <c r="T92" s="5" t="str">
        <f>IF(Dashboard!K104="Not Started",0,IF(Dashboard!K104="Significantly Behind Schedule",1,IF(Dashboard!K104="Behind Schedule",2,IF(Dashboard!K104="On Schedule",3,IF(Dashboard!K104="Complete",4,"-")))))</f>
        <v>-</v>
      </c>
      <c r="U92" s="5" t="e">
        <f t="shared" si="3"/>
        <v>#VALUE!</v>
      </c>
      <c r="V92" s="5"/>
      <c r="W92" s="5"/>
      <c r="X92" s="5"/>
      <c r="Y92" s="8"/>
      <c r="Z92" s="5"/>
    </row>
    <row r="93" spans="2:26" x14ac:dyDescent="0.25">
      <c r="B93" s="5"/>
      <c r="C93" s="5"/>
      <c r="D93" s="5"/>
      <c r="E93" s="5"/>
      <c r="F93" s="5"/>
      <c r="G93" s="5"/>
      <c r="H93" s="5"/>
      <c r="I93" s="5"/>
      <c r="J93" s="5" t="str">
        <f>IF(Dashboard!F101="Past",0,IF(Dashboard!F101="Likely in long term (&gt;4 years)",1,IF(Dashboard!F101="Likely in short term (4 years)",2,IF(Dashboard!F101="Happening now",3,"-"))))</f>
        <v>-</v>
      </c>
      <c r="K93" s="5" t="str">
        <f>IF(Dashboard!G105= "Few individuals/small area (&lt;2%)",0.5, IF( Dashboard!G105= "Some of population/area (2-9.9%)",2,  IF( Dashboard!G105= "Most of population/area (10-49%)",3,  IF( Dashboard!G105= "Whole population/area (≥50%)",4, "-" ) ) ))</f>
        <v>-</v>
      </c>
      <c r="L93" s="5" t="str">
        <f>IF(Dashboard!H105= "No or imperceptible deterioration (&lt;1% over 10 years)",0.5, IF( Dashboard!H105= "Slow deterioration (1- &lt;10% over 10 years or 3 generations)",2,  IF( Dashboard!H105= "Moderate deterioration (10-30% over 10 years or 3 generations)",3, IF( Dashboard!H105= "Rapid deterioration (&gt;30% over 10 years or 3 generations)",4, "-" ) ) ))</f>
        <v>-</v>
      </c>
      <c r="M93" s="5" t="e">
        <f t="shared" si="2"/>
        <v>#VALUE!</v>
      </c>
      <c r="N93" s="5"/>
      <c r="O93" s="5"/>
      <c r="P93" s="5"/>
      <c r="Q93" s="5"/>
      <c r="R93" s="5"/>
      <c r="S93" s="5" t="str">
        <f>IF(Dashboard!J105="No Plan",0,IF(Dashboard!J105="Basic Plan",2,IF(Dashboard!J105="Intermediate Plan",3,IF(Dashboard!J105="Comprehensive Plan",4,"-"))))</f>
        <v>-</v>
      </c>
      <c r="T93" s="5" t="str">
        <f>IF(Dashboard!K105="Not Started",0,IF(Dashboard!K105="Significantly Behind Schedule",1,IF(Dashboard!K105="Behind Schedule",2,IF(Dashboard!K105="On Schedule",3,IF(Dashboard!K105="Complete",4,"-")))))</f>
        <v>-</v>
      </c>
      <c r="U93" s="5" t="e">
        <f t="shared" si="3"/>
        <v>#VALUE!</v>
      </c>
      <c r="V93" s="5"/>
      <c r="W93" s="5"/>
      <c r="X93" s="5"/>
      <c r="Y93" s="8"/>
      <c r="Z93" s="5"/>
    </row>
    <row r="94" spans="2:26" x14ac:dyDescent="0.25">
      <c r="B94" s="5"/>
      <c r="C94" s="5"/>
      <c r="D94" s="5"/>
      <c r="E94" s="5"/>
      <c r="F94" s="5"/>
      <c r="G94" s="5"/>
      <c r="H94" s="5"/>
      <c r="I94" s="5"/>
      <c r="J94" s="5" t="str">
        <f>IF(Dashboard!F102="Past",0,IF(Dashboard!F102="Likely in long term (&gt;4 years)",1,IF(Dashboard!F102="Likely in short term (4 years)",2,IF(Dashboard!F102="Happening now",3,"-"))))</f>
        <v>-</v>
      </c>
      <c r="K94" s="5" t="str">
        <f>IF(Dashboard!G106= "Few individuals/small area (&lt;2%)",0.5, IF( Dashboard!G106= "Some of population/area (2-9.9%)",2,  IF( Dashboard!G106= "Most of population/area (10-49%)",3,  IF( Dashboard!G106= "Whole population/area (≥50%)",4, "-" ) ) ))</f>
        <v>-</v>
      </c>
      <c r="L94" s="5" t="str">
        <f>IF(Dashboard!H106= "No or imperceptible deterioration (&lt;1% over 10 years)",0.5, IF( Dashboard!H106= "Slow deterioration (1- &lt;10% over 10 years or 3 generations)",2,  IF( Dashboard!H106= "Moderate deterioration (10-30% over 10 years or 3 generations)",3, IF( Dashboard!H106= "Rapid deterioration (&gt;30% over 10 years or 3 generations)",4, "-" ) ) ))</f>
        <v>-</v>
      </c>
      <c r="M94" s="5" t="e">
        <f t="shared" si="2"/>
        <v>#VALUE!</v>
      </c>
      <c r="N94" s="5"/>
      <c r="O94" s="5"/>
      <c r="P94" s="5"/>
      <c r="Q94" s="5"/>
      <c r="R94" s="5"/>
      <c r="S94" s="5" t="str">
        <f>IF(Dashboard!J106="No Plan",0,IF(Dashboard!J106="Basic Plan",2,IF(Dashboard!J106="Intermediate Plan",3,IF(Dashboard!J106="Comprehensive Plan",4,"-"))))</f>
        <v>-</v>
      </c>
      <c r="T94" s="5" t="str">
        <f>IF(Dashboard!K106="Not Started",0,IF(Dashboard!K106="Significantly Behind Schedule",1,IF(Dashboard!K106="Behind Schedule",2,IF(Dashboard!K106="On Schedule",3,IF(Dashboard!K106="Complete",4,"-")))))</f>
        <v>-</v>
      </c>
      <c r="U94" s="5" t="e">
        <f t="shared" si="3"/>
        <v>#VALUE!</v>
      </c>
      <c r="V94" s="5"/>
      <c r="W94" s="5"/>
      <c r="X94" s="5"/>
      <c r="Y94" s="8"/>
      <c r="Z94" s="5"/>
    </row>
    <row r="95" spans="2:26" x14ac:dyDescent="0.25">
      <c r="B95" s="5"/>
      <c r="C95" s="5"/>
      <c r="D95" s="5"/>
      <c r="E95" s="5"/>
      <c r="F95" s="5"/>
      <c r="G95" s="5"/>
      <c r="H95" s="5"/>
      <c r="I95" s="5"/>
      <c r="J95" s="5" t="str">
        <f>IF(Dashboard!F103="Past",0,IF(Dashboard!F103="Likely in long term (&gt;4 years)",1,IF(Dashboard!F103="Likely in short term (4 years)",2,IF(Dashboard!F103="Happening now",3,"-"))))</f>
        <v>-</v>
      </c>
      <c r="K95" s="5" t="str">
        <f>IF(Dashboard!G107= "Few individuals/small area (&lt;2%)",0.5, IF( Dashboard!G107= "Some of population/area (2-9.9%)",2,  IF( Dashboard!G107= "Most of population/area (10-49%)",3,  IF( Dashboard!G107= "Whole population/area (≥50%)",4, "-" ) ) ))</f>
        <v>-</v>
      </c>
      <c r="L95" s="5" t="str">
        <f>IF(Dashboard!H107= "No or imperceptible deterioration (&lt;1% over 10 years)",0.5, IF( Dashboard!H107= "Slow deterioration (1- &lt;10% over 10 years or 3 generations)",2,  IF( Dashboard!H107= "Moderate deterioration (10-30% over 10 years or 3 generations)",3, IF( Dashboard!H107= "Rapid deterioration (&gt;30% over 10 years or 3 generations)",4, "-" ) ) ))</f>
        <v>-</v>
      </c>
      <c r="M95" s="5" t="e">
        <f t="shared" si="2"/>
        <v>#VALUE!</v>
      </c>
      <c r="N95" s="5"/>
      <c r="O95" s="5"/>
      <c r="P95" s="5"/>
      <c r="Q95" s="5"/>
      <c r="R95" s="5"/>
      <c r="S95" s="5" t="str">
        <f>IF(Dashboard!J107="No Plan",0,IF(Dashboard!J107="Basic Plan",2,IF(Dashboard!J107="Intermediate Plan",3,IF(Dashboard!J107="Comprehensive Plan",4,"-"))))</f>
        <v>-</v>
      </c>
      <c r="T95" s="5" t="str">
        <f>IF(Dashboard!K107="Not Started",0,IF(Dashboard!K107="Significantly Behind Schedule",1,IF(Dashboard!K107="Behind Schedule",2,IF(Dashboard!K107="On Schedule",3,IF(Dashboard!K107="Complete",4,"-")))))</f>
        <v>-</v>
      </c>
      <c r="U95" s="5" t="e">
        <f t="shared" si="3"/>
        <v>#VALUE!</v>
      </c>
      <c r="V95" s="5"/>
      <c r="W95" s="5"/>
      <c r="X95" s="5"/>
      <c r="Y95" s="8"/>
      <c r="Z95" s="5"/>
    </row>
    <row r="96" spans="2:26" x14ac:dyDescent="0.25">
      <c r="B96" s="5"/>
      <c r="C96" s="5"/>
      <c r="D96" s="5"/>
      <c r="E96" s="5"/>
      <c r="F96" s="5"/>
      <c r="G96" s="5"/>
      <c r="H96" s="5"/>
      <c r="I96" s="5"/>
      <c r="J96" s="5" t="str">
        <f>IF(Dashboard!F104="Past",0,IF(Dashboard!F104="Likely in long term (&gt;4 years)",1,IF(Dashboard!F104="Likely in short term (4 years)",2,IF(Dashboard!F104="Happening now",3,"-"))))</f>
        <v>-</v>
      </c>
      <c r="K96" s="5" t="str">
        <f>IF(Dashboard!G108= "Few individuals/small area (&lt;2%)",0.5, IF( Dashboard!G108= "Some of population/area (2-9.9%)",2,  IF( Dashboard!G108= "Most of population/area (10-49%)",3,  IF( Dashboard!G108= "Whole population/area (≥50%)",4, "-" ) ) ))</f>
        <v>-</v>
      </c>
      <c r="L96" s="5" t="str">
        <f>IF(Dashboard!H108= "No or imperceptible deterioration (&lt;1% over 10 years)",0.5, IF( Dashboard!H108= "Slow deterioration (1- &lt;10% over 10 years or 3 generations)",2,  IF( Dashboard!H108= "Moderate deterioration (10-30% over 10 years or 3 generations)",3, IF( Dashboard!H108= "Rapid deterioration (&gt;30% over 10 years or 3 generations)",4, "-" ) ) ))</f>
        <v>-</v>
      </c>
      <c r="M96" s="5" t="e">
        <f t="shared" si="2"/>
        <v>#VALUE!</v>
      </c>
      <c r="N96" s="5"/>
      <c r="O96" s="5"/>
      <c r="P96" s="5"/>
      <c r="Q96" s="5"/>
      <c r="R96" s="5"/>
      <c r="S96" s="5" t="str">
        <f>IF(Dashboard!J108="No Plan",0,IF(Dashboard!J108="Basic Plan",2,IF(Dashboard!J108="Intermediate Plan",3,IF(Dashboard!J108="Comprehensive Plan",4,"-"))))</f>
        <v>-</v>
      </c>
      <c r="T96" s="5" t="str">
        <f>IF(Dashboard!K108="Not Started",0,IF(Dashboard!K108="Significantly Behind Schedule",1,IF(Dashboard!K108="Behind Schedule",2,IF(Dashboard!K108="On Schedule",3,IF(Dashboard!K108="Complete",4,"-")))))</f>
        <v>-</v>
      </c>
      <c r="U96" s="5" t="e">
        <f t="shared" si="3"/>
        <v>#VALUE!</v>
      </c>
      <c r="V96" s="5"/>
      <c r="W96" s="5"/>
      <c r="X96" s="5"/>
      <c r="Y96" s="8"/>
      <c r="Z96" s="5"/>
    </row>
    <row r="97" spans="2:26" x14ac:dyDescent="0.25">
      <c r="B97" s="5"/>
      <c r="C97" s="5"/>
      <c r="D97" s="5"/>
      <c r="E97" s="5"/>
      <c r="F97" s="5"/>
      <c r="G97" s="5"/>
      <c r="H97" s="5"/>
      <c r="I97" s="5"/>
      <c r="J97" s="5" t="str">
        <f>IF(Dashboard!F105="Past",0,IF(Dashboard!F105="Likely in long term (&gt;4 years)",1,IF(Dashboard!F105="Likely in short term (4 years)",2,IF(Dashboard!F105="Happening now",3,"-"))))</f>
        <v>-</v>
      </c>
      <c r="K97" s="5" t="str">
        <f>IF(Dashboard!G109= "Few individuals/small area (&lt;2%)",0.5, IF( Dashboard!G109= "Some of population/area (2-9.9%)",2,  IF( Dashboard!G109= "Most of population/area (10-49%)",3,  IF( Dashboard!G109= "Whole population/area (≥50%)",4, "-" ) ) ))</f>
        <v>-</v>
      </c>
      <c r="L97" s="5" t="str">
        <f>IF(Dashboard!H109= "No or imperceptible deterioration (&lt;1% over 10 years)",0.5, IF( Dashboard!H109= "Slow deterioration (1- &lt;10% over 10 years or 3 generations)",2,  IF( Dashboard!H109= "Moderate deterioration (10-30% over 10 years or 3 generations)",3, IF( Dashboard!H109= "Rapid deterioration (&gt;30% over 10 years or 3 generations)",4, "-" ) ) ))</f>
        <v>-</v>
      </c>
      <c r="M97" s="5" t="e">
        <f t="shared" si="2"/>
        <v>#VALUE!</v>
      </c>
      <c r="N97" s="5"/>
      <c r="O97" s="5"/>
      <c r="P97" s="5"/>
      <c r="Q97" s="5"/>
      <c r="R97" s="5"/>
      <c r="S97" s="5" t="str">
        <f>IF(Dashboard!J109="No Plan",0,IF(Dashboard!J109="Basic Plan",2,IF(Dashboard!J109="Intermediate Plan",3,IF(Dashboard!J109="Comprehensive Plan",4,"-"))))</f>
        <v>-</v>
      </c>
      <c r="T97" s="5" t="str">
        <f>IF(Dashboard!K109="Not Started",0,IF(Dashboard!K109="Significantly Behind Schedule",1,IF(Dashboard!K109="Behind Schedule",2,IF(Dashboard!K109="On Schedule",3,IF(Dashboard!K109="Complete",4,"-")))))</f>
        <v>-</v>
      </c>
      <c r="U97" s="5" t="e">
        <f t="shared" si="3"/>
        <v>#VALUE!</v>
      </c>
      <c r="V97" s="5"/>
      <c r="W97" s="5"/>
      <c r="X97" s="5"/>
      <c r="Y97" s="8"/>
      <c r="Z97" s="5"/>
    </row>
    <row r="98" spans="2:26" x14ac:dyDescent="0.25">
      <c r="B98" s="5"/>
      <c r="C98" s="5"/>
      <c r="D98" s="5"/>
      <c r="E98" s="5"/>
      <c r="F98" s="5"/>
      <c r="G98" s="5"/>
      <c r="H98" s="5"/>
      <c r="I98" s="5"/>
      <c r="J98" s="5" t="str">
        <f>IF(Dashboard!F106="Past",0,IF(Dashboard!F106="Likely in long term (&gt;4 years)",1,IF(Dashboard!F106="Likely in short term (4 years)",2,IF(Dashboard!F106="Happening now",3,"-"))))</f>
        <v>-</v>
      </c>
      <c r="K98" s="5" t="str">
        <f>IF(Dashboard!G110= "Few individuals/small area (&lt;2%)",0.5, IF( Dashboard!G110= "Some of population/area (2-9.9%)",2,  IF( Dashboard!G110= "Most of population/area (10-49%)",3,  IF( Dashboard!G110= "Whole population/area (≥50%)",4, "-" ) ) ))</f>
        <v>-</v>
      </c>
      <c r="L98" s="5" t="str">
        <f>IF(Dashboard!H110= "No or imperceptible deterioration (&lt;1% over 10 years)",0.5, IF( Dashboard!H110= "Slow deterioration (1- &lt;10% over 10 years or 3 generations)",2,  IF( Dashboard!H110= "Moderate deterioration (10-30% over 10 years or 3 generations)",3, IF( Dashboard!H110= "Rapid deterioration (&gt;30% over 10 years or 3 generations)",4, "-" ) ) ))</f>
        <v>-</v>
      </c>
      <c r="M98" s="5" t="e">
        <f t="shared" si="2"/>
        <v>#VALUE!</v>
      </c>
      <c r="N98" s="5"/>
      <c r="O98" s="5"/>
      <c r="P98" s="5"/>
      <c r="Q98" s="5"/>
      <c r="R98" s="5"/>
      <c r="S98" s="5" t="str">
        <f>IF(Dashboard!J110="No Plan",0,IF(Dashboard!J110="Basic Plan",2,IF(Dashboard!J110="Intermediate Plan",3,IF(Dashboard!J110="Comprehensive Plan",4,"-"))))</f>
        <v>-</v>
      </c>
      <c r="T98" s="5" t="str">
        <f>IF(Dashboard!K110="Not Started",0,IF(Dashboard!K110="Significantly Behind Schedule",1,IF(Dashboard!K110="Behind Schedule",2,IF(Dashboard!K110="On Schedule",3,IF(Dashboard!K110="Complete",4,"-")))))</f>
        <v>-</v>
      </c>
      <c r="U98" s="5" t="e">
        <f t="shared" si="3"/>
        <v>#VALUE!</v>
      </c>
      <c r="V98" s="5"/>
      <c r="W98" s="5"/>
      <c r="X98" s="5"/>
      <c r="Y98" s="8"/>
      <c r="Z98" s="5"/>
    </row>
    <row r="99" spans="2:26" x14ac:dyDescent="0.25">
      <c r="B99" s="5"/>
      <c r="C99" s="5"/>
      <c r="D99" s="5"/>
      <c r="E99" s="5"/>
      <c r="F99" s="5"/>
      <c r="G99" s="5"/>
      <c r="H99" s="5"/>
      <c r="I99" s="5"/>
      <c r="J99" s="5" t="str">
        <f>IF(Dashboard!F107="Past",0,IF(Dashboard!F107="Likely in long term (&gt;4 years)",1,IF(Dashboard!F107="Likely in short term (4 years)",2,IF(Dashboard!F107="Happening now",3,"-"))))</f>
        <v>-</v>
      </c>
      <c r="K99" s="5" t="str">
        <f>IF(Dashboard!G111= "Few individuals/small area (&lt;2%)",0.5, IF( Dashboard!G111= "Some of population/area (2-9.9%)",2,  IF( Dashboard!G111= "Most of population/area (10-49%)",3,  IF( Dashboard!G111= "Whole population/area (≥50%)",4, "-" ) ) ))</f>
        <v>-</v>
      </c>
      <c r="L99" s="5" t="str">
        <f>IF(Dashboard!H111= "No or imperceptible deterioration (&lt;1% over 10 years)",0.5, IF( Dashboard!H111= "Slow deterioration (1- &lt;10% over 10 years or 3 generations)",2,  IF( Dashboard!H111= "Moderate deterioration (10-30% over 10 years or 3 generations)",3, IF( Dashboard!H111= "Rapid deterioration (&gt;30% over 10 years or 3 generations)",4, "-" ) ) ))</f>
        <v>-</v>
      </c>
      <c r="M99" s="5" t="e">
        <f t="shared" si="2"/>
        <v>#VALUE!</v>
      </c>
      <c r="N99" s="5"/>
      <c r="O99" s="5"/>
      <c r="P99" s="5"/>
      <c r="Q99" s="5"/>
      <c r="R99" s="5"/>
      <c r="S99" s="5" t="str">
        <f>IF(Dashboard!J111="No Plan",0,IF(Dashboard!J111="Basic Plan",2,IF(Dashboard!J111="Intermediate Plan",3,IF(Dashboard!J111="Comprehensive Plan",4,"-"))))</f>
        <v>-</v>
      </c>
      <c r="T99" s="5" t="str">
        <f>IF(Dashboard!K111="Not Started",0,IF(Dashboard!K111="Significantly Behind Schedule",1,IF(Dashboard!K111="Behind Schedule",2,IF(Dashboard!K111="On Schedule",3,IF(Dashboard!K111="Complete",4,"-")))))</f>
        <v>-</v>
      </c>
      <c r="U99" s="5" t="e">
        <f t="shared" si="3"/>
        <v>#VALUE!</v>
      </c>
      <c r="V99" s="5"/>
      <c r="W99" s="5"/>
      <c r="X99" s="5"/>
      <c r="Y99" s="8"/>
      <c r="Z99" s="5"/>
    </row>
    <row r="100" spans="2:26" x14ac:dyDescent="0.25">
      <c r="B100" s="5"/>
      <c r="C100" s="5"/>
      <c r="D100" s="5"/>
      <c r="E100" s="5"/>
      <c r="F100" s="5"/>
      <c r="G100" s="5"/>
      <c r="H100" s="5"/>
      <c r="I100" s="5"/>
      <c r="J100" s="5" t="str">
        <f>IF(Dashboard!F108="Past",0,IF(Dashboard!F108="Likely in long term (&gt;4 years)",1,IF(Dashboard!F108="Likely in short term (4 years)",2,IF(Dashboard!F108="Happening now",3,"-"))))</f>
        <v>-</v>
      </c>
      <c r="K100" s="5" t="str">
        <f>IF(Dashboard!G112= "Few individuals/small area (&lt;2%)",0.5, IF( Dashboard!G112= "Some of population/area (2-9.9%)",2,  IF( Dashboard!G112= "Most of population/area (10-49%)",3,  IF( Dashboard!G112= "Whole population/area (≥50%)",4, "-" ) ) ))</f>
        <v>-</v>
      </c>
      <c r="L100" s="5" t="str">
        <f>IF(Dashboard!H112= "No or imperceptible deterioration (&lt;1% over 10 years)",0.5, IF( Dashboard!H112= "Slow deterioration (1- &lt;10% over 10 years or 3 generations)",2,  IF( Dashboard!H112= "Moderate deterioration (10-30% over 10 years or 3 generations)",3, IF( Dashboard!H112= "Rapid deterioration (&gt;30% over 10 years or 3 generations)",4, "-" ) ) ))</f>
        <v>-</v>
      </c>
      <c r="M100" s="5" t="e">
        <f t="shared" si="2"/>
        <v>#VALUE!</v>
      </c>
      <c r="N100" s="5"/>
      <c r="O100" s="5"/>
      <c r="P100" s="5"/>
      <c r="Q100" s="5"/>
      <c r="R100" s="5"/>
      <c r="S100" s="5" t="str">
        <f>IF(Dashboard!J112="No Plan",0,IF(Dashboard!J112="Basic Plan",2,IF(Dashboard!J112="Intermediate Plan",3,IF(Dashboard!J112="Comprehensive Plan",4,"-"))))</f>
        <v>-</v>
      </c>
      <c r="T100" s="5" t="str">
        <f>IF(Dashboard!K112="Not Started",0,IF(Dashboard!K112="Significantly Behind Schedule",1,IF(Dashboard!K112="Behind Schedule",2,IF(Dashboard!K112="On Schedule",3,IF(Dashboard!K112="Complete",4,"-")))))</f>
        <v>-</v>
      </c>
      <c r="U100" s="5" t="e">
        <f t="shared" si="3"/>
        <v>#VALUE!</v>
      </c>
      <c r="V100" s="5"/>
      <c r="W100" s="5"/>
      <c r="X100" s="5"/>
      <c r="Y100" s="8"/>
      <c r="Z100" s="5"/>
    </row>
    <row r="101" spans="2:26" x14ac:dyDescent="0.25">
      <c r="B101" s="5"/>
      <c r="C101" s="5"/>
      <c r="D101" s="5"/>
      <c r="E101" s="5"/>
      <c r="F101" s="5"/>
      <c r="G101" s="5"/>
      <c r="H101" s="5"/>
      <c r="I101" s="5"/>
      <c r="J101" s="5" t="str">
        <f>IF(Dashboard!F109="Past",0,IF(Dashboard!F109="Likely in long term (&gt;4 years)",1,IF(Dashboard!F109="Likely in short term (4 years)",2,IF(Dashboard!F109="Happening now",3,"-"))))</f>
        <v>-</v>
      </c>
      <c r="K101" s="5" t="str">
        <f>IF(Dashboard!G113= "Few individuals/small area (&lt;2%)",0.5, IF( Dashboard!G113= "Some of population/area (2-9.9%)",2,  IF( Dashboard!G113= "Most of population/area (10-49%)",3,  IF( Dashboard!G113= "Whole population/area (≥50%)",4, "-" ) ) ))</f>
        <v>-</v>
      </c>
      <c r="L101" s="5" t="str">
        <f>IF(Dashboard!H113= "No or imperceptible deterioration (&lt;1% over 10 years)",0.5, IF( Dashboard!H113= "Slow deterioration (1- &lt;10% over 10 years or 3 generations)",2,  IF( Dashboard!H113= "Moderate deterioration (10-30% over 10 years or 3 generations)",3, IF( Dashboard!H113= "Rapid deterioration (&gt;30% over 10 years or 3 generations)",4, "-" ) ) ))</f>
        <v>-</v>
      </c>
      <c r="M101" s="5" t="e">
        <f t="shared" si="2"/>
        <v>#VALUE!</v>
      </c>
      <c r="N101" s="5"/>
      <c r="O101" s="5"/>
      <c r="P101" s="5"/>
      <c r="Q101" s="5"/>
      <c r="R101" s="5"/>
      <c r="S101" s="5" t="str">
        <f>IF(Dashboard!J113="No Plan",0,IF(Dashboard!J113="Basic Plan",2,IF(Dashboard!J113="Intermediate Plan",3,IF(Dashboard!J113="Comprehensive Plan",4,"-"))))</f>
        <v>-</v>
      </c>
      <c r="T101" s="5" t="str">
        <f>IF(Dashboard!K113="Not Started",0,IF(Dashboard!K113="Significantly Behind Schedule",1,IF(Dashboard!K113="Behind Schedule",2,IF(Dashboard!K113="On Schedule",3,IF(Dashboard!K113="Complete",4,"-")))))</f>
        <v>-</v>
      </c>
      <c r="U101" s="5" t="e">
        <f t="shared" si="3"/>
        <v>#VALUE!</v>
      </c>
      <c r="V101" s="5"/>
      <c r="W101" s="5"/>
      <c r="X101" s="5"/>
      <c r="Y101" s="8"/>
      <c r="Z101" s="5"/>
    </row>
    <row r="102" spans="2:26" x14ac:dyDescent="0.25">
      <c r="B102" s="5"/>
      <c r="C102" s="5"/>
      <c r="D102" s="5"/>
      <c r="E102" s="5"/>
      <c r="F102" s="5"/>
      <c r="G102" s="5"/>
      <c r="H102" s="5"/>
      <c r="I102" s="5"/>
      <c r="J102" s="5" t="str">
        <f>IF(Dashboard!F110="Past",0,IF(Dashboard!F110="Likely in long term (&gt;4 years)",1,IF(Dashboard!F110="Likely in short term (4 years)",2,IF(Dashboard!F110="Happening now",3,"-"))))</f>
        <v>-</v>
      </c>
      <c r="K102" s="5" t="str">
        <f>IF(Dashboard!G114= "Few individuals/small area (&lt;2%)",0.5, IF( Dashboard!G114= "Some of population/area (2-9.9%)",2,  IF( Dashboard!G114= "Most of population/area (10-49%)",3,  IF( Dashboard!G114= "Whole population/area (≥50%)",4, "-" ) ) ))</f>
        <v>-</v>
      </c>
      <c r="L102" s="5" t="str">
        <f>IF(Dashboard!H114= "No or imperceptible deterioration (&lt;1% over 10 years)",0.5, IF( Dashboard!H114= "Slow deterioration (1- &lt;10% over 10 years or 3 generations)",2,  IF( Dashboard!H114= "Moderate deterioration (10-30% over 10 years or 3 generations)",3, IF( Dashboard!H114= "Rapid deterioration (&gt;30% over 10 years or 3 generations)",4, "-" ) ) ))</f>
        <v>-</v>
      </c>
      <c r="M102" s="5" t="e">
        <f t="shared" si="2"/>
        <v>#VALUE!</v>
      </c>
      <c r="N102" s="5"/>
      <c r="O102" s="5"/>
      <c r="P102" s="5"/>
      <c r="Q102" s="5"/>
      <c r="R102" s="5"/>
      <c r="S102" s="5" t="str">
        <f>IF(Dashboard!J114="No Plan",0,IF(Dashboard!J114="Basic Plan",2,IF(Dashboard!J114="Intermediate Plan",3,IF(Dashboard!J114="Comprehensive Plan",4,"-"))))</f>
        <v>-</v>
      </c>
      <c r="T102" s="5" t="str">
        <f>IF(Dashboard!K114="Not Started",0,IF(Dashboard!K114="Significantly Behind Schedule",1,IF(Dashboard!K114="Behind Schedule",2,IF(Dashboard!K114="On Schedule",3,IF(Dashboard!K114="Complete",4,"-")))))</f>
        <v>-</v>
      </c>
      <c r="U102" s="5" t="e">
        <f t="shared" si="3"/>
        <v>#VALUE!</v>
      </c>
      <c r="V102" s="5"/>
      <c r="W102" s="5"/>
      <c r="X102" s="5"/>
      <c r="Y102" s="8"/>
      <c r="Z102" s="5"/>
    </row>
    <row r="103" spans="2:26" x14ac:dyDescent="0.25">
      <c r="B103" s="5"/>
      <c r="C103" s="5"/>
      <c r="D103" s="5"/>
      <c r="E103" s="5"/>
      <c r="F103" s="5"/>
      <c r="G103" s="5"/>
      <c r="H103" s="5"/>
      <c r="I103" s="5"/>
      <c r="J103" s="5" t="str">
        <f>IF(Dashboard!F111="Past",0,IF(Dashboard!F111="Likely in long term (&gt;4 years)",1,IF(Dashboard!F111="Likely in short term (4 years)",2,IF(Dashboard!F111="Happening now",3,"-"))))</f>
        <v>-</v>
      </c>
      <c r="K103" s="5" t="str">
        <f>IF(Dashboard!G115= "Few individuals/small area (&lt;2%)",0.5, IF( Dashboard!G115= "Some of population/area (2-9.9%)",2,  IF( Dashboard!G115= "Most of population/area (10-49%)",3,  IF( Dashboard!G115= "Whole population/area (≥50%)",4, "-" ) ) ))</f>
        <v>-</v>
      </c>
      <c r="L103" s="5" t="str">
        <f>IF(Dashboard!H115= "No or imperceptible deterioration (&lt;1% over 10 years)",0.5, IF( Dashboard!H115= "Slow deterioration (1- &lt;10% over 10 years or 3 generations)",2,  IF( Dashboard!H115= "Moderate deterioration (10-30% over 10 years or 3 generations)",3, IF( Dashboard!H115= "Rapid deterioration (&gt;30% over 10 years or 3 generations)",4, "-" ) ) ))</f>
        <v>-</v>
      </c>
      <c r="M103" s="5" t="e">
        <f t="shared" si="2"/>
        <v>#VALUE!</v>
      </c>
      <c r="N103" s="5"/>
      <c r="O103" s="5"/>
      <c r="P103" s="5"/>
      <c r="Q103" s="5"/>
      <c r="R103" s="5"/>
      <c r="S103" s="5" t="str">
        <f>IF(Dashboard!J115="No Plan",0,IF(Dashboard!J115="Basic Plan",2,IF(Dashboard!J115="Intermediate Plan",3,IF(Dashboard!J115="Comprehensive Plan",4,"-"))))</f>
        <v>-</v>
      </c>
      <c r="T103" s="5" t="str">
        <f>IF(Dashboard!K115="Not Started",0,IF(Dashboard!K115="Significantly Behind Schedule",1,IF(Dashboard!K115="Behind Schedule",2,IF(Dashboard!K115="On Schedule",3,IF(Dashboard!K115="Complete",4,"-")))))</f>
        <v>-</v>
      </c>
      <c r="U103" s="5" t="e">
        <f t="shared" si="3"/>
        <v>#VALUE!</v>
      </c>
      <c r="V103" s="5"/>
      <c r="W103" s="5"/>
      <c r="X103" s="5"/>
      <c r="Y103" s="8"/>
      <c r="Z103" s="5"/>
    </row>
    <row r="104" spans="2:26" x14ac:dyDescent="0.25">
      <c r="B104" s="5"/>
      <c r="C104" s="5"/>
      <c r="D104" s="5"/>
      <c r="E104" s="5"/>
      <c r="F104" s="5"/>
      <c r="G104" s="5"/>
      <c r="H104" s="5"/>
      <c r="I104" s="5"/>
      <c r="J104" s="5" t="str">
        <f>IF(Dashboard!F112="Past",0,IF(Dashboard!F112="Likely in long term (&gt;4 years)",1,IF(Dashboard!F112="Likely in short term (4 years)",2,IF(Dashboard!F112="Happening now",3,"-"))))</f>
        <v>-</v>
      </c>
      <c r="K104" s="5" t="str">
        <f>IF(Dashboard!G116= "Few individuals/small area (&lt;2%)",0.5, IF( Dashboard!G116= "Some of population/area (2-9.9%)",2,  IF( Dashboard!G116= "Most of population/area (10-49%)",3,  IF( Dashboard!G116= "Whole population/area (≥50%)",4, "-" ) ) ))</f>
        <v>-</v>
      </c>
      <c r="L104" s="5" t="str">
        <f>IF(Dashboard!H116= "No or imperceptible deterioration (&lt;1% over 10 years)",0.5, IF( Dashboard!H116= "Slow deterioration (1- &lt;10% over 10 years or 3 generations)",2,  IF( Dashboard!H116= "Moderate deterioration (10-30% over 10 years or 3 generations)",3, IF( Dashboard!H116= "Rapid deterioration (&gt;30% over 10 years or 3 generations)",4, "-" ) ) ))</f>
        <v>-</v>
      </c>
      <c r="M104" s="5" t="e">
        <f t="shared" si="2"/>
        <v>#VALUE!</v>
      </c>
      <c r="N104" s="5"/>
      <c r="O104" s="5"/>
      <c r="P104" s="5"/>
      <c r="Q104" s="5"/>
      <c r="R104" s="5"/>
      <c r="S104" s="5" t="str">
        <f>IF(Dashboard!J116="No Plan",0,IF(Dashboard!J116="Basic Plan",2,IF(Dashboard!J116="Intermediate Plan",3,IF(Dashboard!J116="Comprehensive Plan",4,"-"))))</f>
        <v>-</v>
      </c>
      <c r="T104" s="5" t="str">
        <f>IF(Dashboard!K116="Not Started",0,IF(Dashboard!K116="Significantly Behind Schedule",1,IF(Dashboard!K116="Behind Schedule",2,IF(Dashboard!K116="On Schedule",3,IF(Dashboard!K116="Complete",4,"-")))))</f>
        <v>-</v>
      </c>
      <c r="U104" s="5" t="e">
        <f t="shared" si="3"/>
        <v>#VALUE!</v>
      </c>
      <c r="V104" s="5"/>
      <c r="W104" s="5"/>
      <c r="X104" s="5"/>
      <c r="Y104" s="8"/>
      <c r="Z104" s="5"/>
    </row>
    <row r="105" spans="2:26" x14ac:dyDescent="0.25">
      <c r="B105" s="5"/>
      <c r="C105" s="5"/>
      <c r="D105" s="5"/>
      <c r="E105" s="5"/>
      <c r="F105" s="5"/>
      <c r="G105" s="5"/>
      <c r="H105" s="5"/>
      <c r="I105" s="5"/>
      <c r="J105" s="5" t="str">
        <f>IF(Dashboard!F113="Past",0,IF(Dashboard!F113="Likely in long term (&gt;4 years)",1,IF(Dashboard!F113="Likely in short term (4 years)",2,IF(Dashboard!F113="Happening now",3,"-"))))</f>
        <v>-</v>
      </c>
      <c r="K105" s="5" t="str">
        <f>IF(Dashboard!G117= "Few individuals/small area (&lt;2%)",0.5, IF( Dashboard!G117= "Some of population/area (2-9.9%)",2,  IF( Dashboard!G117= "Most of population/area (10-49%)",3,  IF( Dashboard!G117= "Whole population/area (≥50%)",4, "-" ) ) ))</f>
        <v>-</v>
      </c>
      <c r="L105" s="5" t="str">
        <f>IF(Dashboard!H117= "No or imperceptible deterioration (&lt;1% over 10 years)",0.5, IF( Dashboard!H117= "Slow deterioration (1- &lt;10% over 10 years or 3 generations)",2,  IF( Dashboard!H117= "Moderate deterioration (10-30% over 10 years or 3 generations)",3, IF( Dashboard!H117= "Rapid deterioration (&gt;30% over 10 years or 3 generations)",4, "-" ) ) ))</f>
        <v>-</v>
      </c>
      <c r="M105" s="5" t="e">
        <f t="shared" si="2"/>
        <v>#VALUE!</v>
      </c>
      <c r="N105" s="5"/>
      <c r="O105" s="5"/>
      <c r="P105" s="5"/>
      <c r="Q105" s="5"/>
      <c r="R105" s="5"/>
      <c r="S105" s="5" t="str">
        <f>IF(Dashboard!J117="No Plan",0,IF(Dashboard!J117="Basic Plan",2,IF(Dashboard!J117="Intermediate Plan",3,IF(Dashboard!J117="Comprehensive Plan",4,"-"))))</f>
        <v>-</v>
      </c>
      <c r="T105" s="5" t="str">
        <f>IF(Dashboard!K117="Not Started",0,IF(Dashboard!K117="Significantly Behind Schedule",1,IF(Dashboard!K117="Behind Schedule",2,IF(Dashboard!K117="On Schedule",3,IF(Dashboard!K117="Complete",4,"-")))))</f>
        <v>-</v>
      </c>
      <c r="U105" s="5" t="e">
        <f t="shared" si="3"/>
        <v>#VALUE!</v>
      </c>
      <c r="V105" s="5"/>
      <c r="W105" s="5"/>
      <c r="X105" s="5"/>
      <c r="Y105" s="8"/>
      <c r="Z105" s="5"/>
    </row>
    <row r="106" spans="2:26" x14ac:dyDescent="0.25">
      <c r="B106" s="5"/>
      <c r="C106" s="5"/>
      <c r="D106" s="5"/>
      <c r="E106" s="5"/>
      <c r="F106" s="5"/>
      <c r="G106" s="5"/>
      <c r="H106" s="5"/>
      <c r="I106" s="5"/>
      <c r="J106" s="5" t="str">
        <f>IF(Dashboard!F114="Past",0,IF(Dashboard!F114="Likely in long term (&gt;4 years)",1,IF(Dashboard!F114="Likely in short term (4 years)",2,IF(Dashboard!F114="Happening now",3,"-"))))</f>
        <v>-</v>
      </c>
      <c r="K106" s="5" t="str">
        <f>IF(Dashboard!G118= "Few individuals/small area (&lt;2%)",0.5, IF( Dashboard!G118= "Some of population/area (2-9.9%)",2,  IF( Dashboard!G118= "Most of population/area (10-49%)",3,  IF( Dashboard!G118= "Whole population/area (≥50%)",4, "-" ) ) ))</f>
        <v>-</v>
      </c>
      <c r="L106" s="5" t="str">
        <f>IF(Dashboard!H118= "No or imperceptible deterioration (&lt;1% over 10 years)",0.5, IF( Dashboard!H118= "Slow deterioration (1- &lt;10% over 10 years or 3 generations)",2,  IF( Dashboard!H118= "Moderate deterioration (10-30% over 10 years or 3 generations)",3, IF( Dashboard!H118= "Rapid deterioration (&gt;30% over 10 years or 3 generations)",4, "-" ) ) ))</f>
        <v>-</v>
      </c>
      <c r="M106" s="5" t="e">
        <f t="shared" si="2"/>
        <v>#VALUE!</v>
      </c>
      <c r="N106" s="5"/>
      <c r="O106" s="5"/>
      <c r="P106" s="5"/>
      <c r="Q106" s="5"/>
      <c r="R106" s="5"/>
      <c r="S106" s="5" t="str">
        <f>IF(Dashboard!J118="No Plan",0,IF(Dashboard!J118="Basic Plan",2,IF(Dashboard!J118="Intermediate Plan",3,IF(Dashboard!J118="Comprehensive Plan",4,"-"))))</f>
        <v>-</v>
      </c>
      <c r="T106" s="5" t="str">
        <f>IF(Dashboard!K118="Not Started",0,IF(Dashboard!K118="Significantly Behind Schedule",1,IF(Dashboard!K118="Behind Schedule",2,IF(Dashboard!K118="On Schedule",3,IF(Dashboard!K118="Complete",4,"-")))))</f>
        <v>-</v>
      </c>
      <c r="U106" s="5" t="e">
        <f t="shared" si="3"/>
        <v>#VALUE!</v>
      </c>
      <c r="V106" s="5"/>
      <c r="W106" s="5"/>
      <c r="X106" s="5"/>
      <c r="Y106" s="8"/>
      <c r="Z106" s="5"/>
    </row>
    <row r="107" spans="2:26" x14ac:dyDescent="0.25">
      <c r="B107" s="5"/>
      <c r="C107" s="5"/>
      <c r="D107" s="5"/>
      <c r="E107" s="5"/>
      <c r="F107" s="5"/>
      <c r="G107" s="5"/>
      <c r="H107" s="5"/>
      <c r="I107" s="5"/>
      <c r="J107" s="5" t="str">
        <f>IF(Dashboard!F115="Past",0,IF(Dashboard!F115="Likely in long term (&gt;4 years)",1,IF(Dashboard!F115="Likely in short term (4 years)",2,IF(Dashboard!F115="Happening now",3,"-"))))</f>
        <v>-</v>
      </c>
      <c r="K107" s="5" t="str">
        <f>IF(Dashboard!G119= "Few individuals/small area (&lt;2%)",0.5, IF( Dashboard!G119= "Some of population/area (2-9.9%)",2,  IF( Dashboard!G119= "Most of population/area (10-49%)",3,  IF( Dashboard!G119= "Whole population/area (≥50%)",4, "-" ) ) ))</f>
        <v>-</v>
      </c>
      <c r="L107" s="5" t="str">
        <f>IF(Dashboard!H119= "No or imperceptible deterioration (&lt;1% over 10 years)",0.5, IF( Dashboard!H119= "Slow deterioration (1- &lt;10% over 10 years or 3 generations)",2,  IF( Dashboard!H119= "Moderate deterioration (10-30% over 10 years or 3 generations)",3, IF( Dashboard!H119= "Rapid deterioration (&gt;30% over 10 years or 3 generations)",4, "-" ) ) ))</f>
        <v>-</v>
      </c>
      <c r="M107" s="5" t="e">
        <f t="shared" si="2"/>
        <v>#VALUE!</v>
      </c>
      <c r="N107" s="5"/>
      <c r="O107" s="5"/>
      <c r="P107" s="5"/>
      <c r="Q107" s="5"/>
      <c r="R107" s="5"/>
      <c r="S107" s="5" t="str">
        <f>IF(Dashboard!J119="No Plan",0,IF(Dashboard!J119="Basic Plan",2,IF(Dashboard!J119="Intermediate Plan",3,IF(Dashboard!J119="Comprehensive Plan",4,"-"))))</f>
        <v>-</v>
      </c>
      <c r="T107" s="5" t="str">
        <f>IF(Dashboard!K119="Not Started",0,IF(Dashboard!K119="Significantly Behind Schedule",1,IF(Dashboard!K119="Behind Schedule",2,IF(Dashboard!K119="On Schedule",3,IF(Dashboard!K119="Complete",4,"-")))))</f>
        <v>-</v>
      </c>
      <c r="U107" s="5" t="e">
        <f t="shared" si="3"/>
        <v>#VALUE!</v>
      </c>
      <c r="V107" s="5"/>
      <c r="W107" s="5"/>
      <c r="X107" s="5"/>
      <c r="Y107" s="8"/>
      <c r="Z107" s="5"/>
    </row>
    <row r="108" spans="2:26" x14ac:dyDescent="0.25">
      <c r="B108" s="5"/>
      <c r="C108" s="5"/>
      <c r="D108" s="5"/>
      <c r="E108" s="5"/>
      <c r="F108" s="5"/>
      <c r="G108" s="5"/>
      <c r="H108" s="5"/>
      <c r="I108" s="5"/>
      <c r="J108" s="5" t="str">
        <f>IF(Dashboard!F116="Past",0,IF(Dashboard!F116="Likely in long term (&gt;4 years)",1,IF(Dashboard!F116="Likely in short term (4 years)",2,IF(Dashboard!F116="Happening now",3,"-"))))</f>
        <v>-</v>
      </c>
      <c r="K108" s="5" t="str">
        <f>IF(Dashboard!G120= "Few individuals/small area (&lt;2%)",0.5, IF( Dashboard!G120= "Some of population/area (2-9.9%)",2,  IF( Dashboard!G120= "Most of population/area (10-49%)",3,  IF( Dashboard!G120= "Whole population/area (≥50%)",4, "-" ) ) ))</f>
        <v>-</v>
      </c>
      <c r="L108" s="5" t="str">
        <f>IF(Dashboard!H120= "No or imperceptible deterioration (&lt;1% over 10 years)",0.5, IF( Dashboard!H120= "Slow deterioration (1- &lt;10% over 10 years or 3 generations)",2,  IF( Dashboard!H120= "Moderate deterioration (10-30% over 10 years or 3 generations)",3, IF( Dashboard!H120= "Rapid deterioration (&gt;30% over 10 years or 3 generations)",4, "-" ) ) ))</f>
        <v>-</v>
      </c>
      <c r="M108" s="5" t="e">
        <f t="shared" si="2"/>
        <v>#VALUE!</v>
      </c>
      <c r="N108" s="5"/>
      <c r="O108" s="5"/>
      <c r="P108" s="5"/>
      <c r="Q108" s="5"/>
      <c r="R108" s="5"/>
      <c r="S108" s="5" t="str">
        <f>IF(Dashboard!J120="No Plan",0,IF(Dashboard!J120="Basic Plan",2,IF(Dashboard!J120="Intermediate Plan",3,IF(Dashboard!J120="Comprehensive Plan",4,"-"))))</f>
        <v>-</v>
      </c>
      <c r="T108" s="5" t="str">
        <f>IF(Dashboard!K120="Not Started",0,IF(Dashboard!K120="Significantly Behind Schedule",1,IF(Dashboard!K120="Behind Schedule",2,IF(Dashboard!K120="On Schedule",3,IF(Dashboard!K120="Complete",4,"-")))))</f>
        <v>-</v>
      </c>
      <c r="U108" s="5" t="e">
        <f t="shared" si="3"/>
        <v>#VALUE!</v>
      </c>
      <c r="V108" s="5"/>
      <c r="W108" s="5"/>
      <c r="X108" s="5"/>
      <c r="Y108" s="8"/>
      <c r="Z108" s="5"/>
    </row>
    <row r="109" spans="2:26" x14ac:dyDescent="0.25">
      <c r="B109" s="5"/>
      <c r="C109" s="5"/>
      <c r="D109" s="5"/>
      <c r="E109" s="5"/>
      <c r="F109" s="5"/>
      <c r="G109" s="5"/>
      <c r="H109" s="5"/>
      <c r="I109" s="5"/>
      <c r="J109" s="5" t="str">
        <f>IF(Dashboard!F117="Past",0,IF(Dashboard!F117="Likely in long term (&gt;4 years)",1,IF(Dashboard!F117="Likely in short term (4 years)",2,IF(Dashboard!F117="Happening now",3,"-"))))</f>
        <v>-</v>
      </c>
      <c r="K109" s="5" t="str">
        <f>IF(Dashboard!G121= "Few individuals/small area (&lt;2%)",0.5, IF( Dashboard!G121= "Some of population/area (2-9.9%)",2,  IF( Dashboard!G121= "Most of population/area (10-49%)",3,  IF( Dashboard!G121= "Whole population/area (≥50%)",4, "-" ) ) ))</f>
        <v>-</v>
      </c>
      <c r="L109" s="5" t="str">
        <f>IF(Dashboard!H121= "No or imperceptible deterioration (&lt;1% over 10 years)",0.5, IF( Dashboard!H121= "Slow deterioration (1- &lt;10% over 10 years or 3 generations)",2,  IF( Dashboard!H121= "Moderate deterioration (10-30% over 10 years or 3 generations)",3, IF( Dashboard!H121= "Rapid deterioration (&gt;30% over 10 years or 3 generations)",4, "-" ) ) ))</f>
        <v>-</v>
      </c>
      <c r="M109" s="5" t="e">
        <f t="shared" si="2"/>
        <v>#VALUE!</v>
      </c>
      <c r="N109" s="5"/>
      <c r="O109" s="5"/>
      <c r="P109" s="5"/>
      <c r="Q109" s="5"/>
      <c r="R109" s="5"/>
      <c r="S109" s="5" t="str">
        <f>IF(Dashboard!J121="No Plan",0,IF(Dashboard!J121="Basic Plan",2,IF(Dashboard!J121="Intermediate Plan",3,IF(Dashboard!J121="Comprehensive Plan",4,"-"))))</f>
        <v>-</v>
      </c>
      <c r="T109" s="5" t="str">
        <f>IF(Dashboard!K121="Not Started",0,IF(Dashboard!K121="Significantly Behind Schedule",1,IF(Dashboard!K121="Behind Schedule",2,IF(Dashboard!K121="On Schedule",3,IF(Dashboard!K121="Complete",4,"-")))))</f>
        <v>-</v>
      </c>
      <c r="U109" s="5" t="e">
        <f t="shared" si="3"/>
        <v>#VALUE!</v>
      </c>
      <c r="V109" s="5"/>
      <c r="W109" s="5"/>
      <c r="X109" s="5"/>
      <c r="Y109" s="8"/>
      <c r="Z109" s="5"/>
    </row>
    <row r="110" spans="2:26" x14ac:dyDescent="0.25">
      <c r="B110" s="5"/>
      <c r="C110" s="5"/>
      <c r="D110" s="5"/>
      <c r="E110" s="5"/>
      <c r="F110" s="5"/>
      <c r="G110" s="5"/>
      <c r="H110" s="5"/>
      <c r="I110" s="5"/>
      <c r="J110" s="5" t="str">
        <f>IF(Dashboard!F118="Past",0,IF(Dashboard!F118="Likely in long term (&gt;4 years)",1,IF(Dashboard!F118="Likely in short term (4 years)",2,IF(Dashboard!F118="Happening now",3,"-"))))</f>
        <v>-</v>
      </c>
      <c r="K110" s="5" t="str">
        <f>IF(Dashboard!G122= "Few individuals/small area (&lt;2%)",0.5, IF( Dashboard!G122= "Some of population/area (2-9.9%)",2,  IF( Dashboard!G122= "Most of population/area (10-49%)",3,  IF( Dashboard!G122= "Whole population/area (≥50%)",4, "-" ) ) ))</f>
        <v>-</v>
      </c>
      <c r="L110" s="5" t="str">
        <f>IF(Dashboard!H122= "No or imperceptible deterioration (&lt;1% over 10 years)",0.5, IF( Dashboard!H122= "Slow deterioration (1- &lt;10% over 10 years or 3 generations)",2,  IF( Dashboard!H122= "Moderate deterioration (10-30% over 10 years or 3 generations)",3, IF( Dashboard!H122= "Rapid deterioration (&gt;30% over 10 years or 3 generations)",4, "-" ) ) ))</f>
        <v>-</v>
      </c>
      <c r="M110" s="5" t="e">
        <f t="shared" si="2"/>
        <v>#VALUE!</v>
      </c>
      <c r="N110" s="5"/>
      <c r="O110" s="5"/>
      <c r="P110" s="5"/>
      <c r="Q110" s="5"/>
      <c r="R110" s="5"/>
      <c r="S110" s="5" t="str">
        <f>IF(Dashboard!J122="No Plan",0,IF(Dashboard!J122="Basic Plan",2,IF(Dashboard!J122="Intermediate Plan",3,IF(Dashboard!J122="Comprehensive Plan",4,"-"))))</f>
        <v>-</v>
      </c>
      <c r="T110" s="5" t="str">
        <f>IF(Dashboard!K122="Not Started",0,IF(Dashboard!K122="Significantly Behind Schedule",1,IF(Dashboard!K122="Behind Schedule",2,IF(Dashboard!K122="On Schedule",3,IF(Dashboard!K122="Complete",4,"-")))))</f>
        <v>-</v>
      </c>
      <c r="U110" s="5" t="e">
        <f t="shared" si="3"/>
        <v>#VALUE!</v>
      </c>
      <c r="V110" s="5"/>
      <c r="W110" s="5"/>
      <c r="X110" s="5"/>
      <c r="Y110" s="8"/>
      <c r="Z110" s="5"/>
    </row>
    <row r="111" spans="2:26" x14ac:dyDescent="0.25">
      <c r="B111" s="5"/>
      <c r="C111" s="5"/>
      <c r="D111" s="5"/>
      <c r="E111" s="5"/>
      <c r="F111" s="5"/>
      <c r="G111" s="5"/>
      <c r="H111" s="5"/>
      <c r="I111" s="5"/>
      <c r="J111" s="5" t="str">
        <f>IF(Dashboard!F119="Past",0,IF(Dashboard!F119="Likely in long term (&gt;4 years)",1,IF(Dashboard!F119="Likely in short term (4 years)",2,IF(Dashboard!F119="Happening now",3,"-"))))</f>
        <v>-</v>
      </c>
      <c r="K111" s="5" t="str">
        <f>IF(Dashboard!G123= "Few individuals/small area (&lt;2%)",0.5, IF( Dashboard!G123= "Some of population/area (2-9.9%)",2,  IF( Dashboard!G123= "Most of population/area (10-49%)",3,  IF( Dashboard!G123= "Whole population/area (≥50%)",4, "-" ) ) ))</f>
        <v>-</v>
      </c>
      <c r="L111" s="5" t="str">
        <f>IF(Dashboard!H123= "No or imperceptible deterioration (&lt;1% over 10 years)",0.5, IF( Dashboard!H123= "Slow deterioration (1- &lt;10% over 10 years or 3 generations)",2,  IF( Dashboard!H123= "Moderate deterioration (10-30% over 10 years or 3 generations)",3, IF( Dashboard!H123= "Rapid deterioration (&gt;30% over 10 years or 3 generations)",4, "-" ) ) ))</f>
        <v>-</v>
      </c>
      <c r="M111" s="5" t="e">
        <f t="shared" si="2"/>
        <v>#VALUE!</v>
      </c>
      <c r="N111" s="5"/>
      <c r="O111" s="5"/>
      <c r="P111" s="5"/>
      <c r="Q111" s="5"/>
      <c r="R111" s="5"/>
      <c r="S111" s="5" t="str">
        <f>IF(Dashboard!J123="No Plan",0,IF(Dashboard!J123="Basic Plan",2,IF(Dashboard!J123="Intermediate Plan",3,IF(Dashboard!J123="Comprehensive Plan",4,"-"))))</f>
        <v>-</v>
      </c>
      <c r="T111" s="5" t="str">
        <f>IF(Dashboard!K123="Not Started",0,IF(Dashboard!K123="Significantly Behind Schedule",1,IF(Dashboard!K123="Behind Schedule",2,IF(Dashboard!K123="On Schedule",3,IF(Dashboard!K123="Complete",4,"-")))))</f>
        <v>-</v>
      </c>
      <c r="U111" s="5" t="e">
        <f t="shared" si="3"/>
        <v>#VALUE!</v>
      </c>
      <c r="V111" s="5"/>
      <c r="W111" s="5"/>
      <c r="X111" s="5"/>
      <c r="Y111" s="8"/>
      <c r="Z111" s="5"/>
    </row>
    <row r="112" spans="2:26" x14ac:dyDescent="0.25">
      <c r="B112" s="5"/>
      <c r="C112" s="5"/>
      <c r="D112" s="5"/>
      <c r="E112" s="5"/>
      <c r="F112" s="5"/>
      <c r="G112" s="5"/>
      <c r="H112" s="5"/>
      <c r="I112" s="5"/>
      <c r="J112" s="5" t="str">
        <f>IF(Dashboard!F120="Past",0,IF(Dashboard!F120="Likely in long term (&gt;4 years)",1,IF(Dashboard!F120="Likely in short term (4 years)",2,IF(Dashboard!F120="Happening now",3,"-"))))</f>
        <v>-</v>
      </c>
      <c r="K112" s="5" t="str">
        <f>IF(Dashboard!G124= "Few individuals/small area (&lt;2%)",0.5, IF( Dashboard!G124= "Some of population/area (2-9.9%)",2,  IF( Dashboard!G124= "Most of population/area (10-49%)",3,  IF( Dashboard!G124= "Whole population/area (≥50%)",4, "-" ) ) ))</f>
        <v>-</v>
      </c>
      <c r="L112" s="5" t="str">
        <f>IF(Dashboard!H124= "No or imperceptible deterioration (&lt;1% over 10 years)",0.5, IF( Dashboard!H124= "Slow deterioration (1- &lt;10% over 10 years or 3 generations)",2,  IF( Dashboard!H124= "Moderate deterioration (10-30% over 10 years or 3 generations)",3, IF( Dashboard!H124= "Rapid deterioration (&gt;30% over 10 years or 3 generations)",4, "-" ) ) ))</f>
        <v>-</v>
      </c>
      <c r="M112" s="5" t="e">
        <f t="shared" si="2"/>
        <v>#VALUE!</v>
      </c>
      <c r="N112" s="5"/>
      <c r="O112" s="5"/>
      <c r="P112" s="5"/>
      <c r="Q112" s="5"/>
      <c r="R112" s="5"/>
      <c r="S112" s="5" t="str">
        <f>IF(Dashboard!J124="No Plan",0,IF(Dashboard!J124="Basic Plan",2,IF(Dashboard!J124="Intermediate Plan",3,IF(Dashboard!J124="Comprehensive Plan",4,"-"))))</f>
        <v>-</v>
      </c>
      <c r="T112" s="5" t="str">
        <f>IF(Dashboard!K124="Not Started",0,IF(Dashboard!K124="Significantly Behind Schedule",1,IF(Dashboard!K124="Behind Schedule",2,IF(Dashboard!K124="On Schedule",3,IF(Dashboard!K124="Complete",4,"-")))))</f>
        <v>-</v>
      </c>
      <c r="U112" s="5" t="e">
        <f t="shared" si="3"/>
        <v>#VALUE!</v>
      </c>
      <c r="V112" s="5"/>
      <c r="W112" s="5"/>
      <c r="X112" s="5"/>
      <c r="Y112" s="8"/>
      <c r="Z112" s="5"/>
    </row>
    <row r="113" spans="2:26" x14ac:dyDescent="0.25">
      <c r="B113" s="5"/>
      <c r="C113" s="5"/>
      <c r="D113" s="5"/>
      <c r="E113" s="5"/>
      <c r="F113" s="5"/>
      <c r="G113" s="5"/>
      <c r="H113" s="5"/>
      <c r="I113" s="5"/>
      <c r="J113" s="5" t="str">
        <f>IF(Dashboard!F121="Past",0,IF(Dashboard!F121="Likely in long term (&gt;4 years)",1,IF(Dashboard!F121="Likely in short term (4 years)",2,IF(Dashboard!F121="Happening now",3,"-"))))</f>
        <v>-</v>
      </c>
      <c r="K113" s="5" t="str">
        <f>IF(Dashboard!G125= "Few individuals/small area (&lt;2%)",0.5, IF( Dashboard!G125= "Some of population/area (2-9.9%)",2,  IF( Dashboard!G125= "Most of population/area (10-49%)",3,  IF( Dashboard!G125= "Whole population/area (≥50%)",4, "-" ) ) ))</f>
        <v>-</v>
      </c>
      <c r="L113" s="5" t="str">
        <f>IF(Dashboard!H125= "No or imperceptible deterioration (&lt;1% over 10 years)",0.5, IF( Dashboard!H125= "Slow deterioration (1- &lt;10% over 10 years or 3 generations)",2,  IF( Dashboard!H125= "Moderate deterioration (10-30% over 10 years or 3 generations)",3, IF( Dashboard!H125= "Rapid deterioration (&gt;30% over 10 years or 3 generations)",4, "-" ) ) ))</f>
        <v>-</v>
      </c>
      <c r="M113" s="5" t="e">
        <f t="shared" si="2"/>
        <v>#VALUE!</v>
      </c>
      <c r="N113" s="5"/>
      <c r="O113" s="5"/>
      <c r="P113" s="5"/>
      <c r="Q113" s="5"/>
      <c r="R113" s="5"/>
      <c r="S113" s="5" t="str">
        <f>IF(Dashboard!J125="No Plan",0,IF(Dashboard!J125="Basic Plan",2,IF(Dashboard!J125="Intermediate Plan",3,IF(Dashboard!J125="Comprehensive Plan",4,"-"))))</f>
        <v>-</v>
      </c>
      <c r="T113" s="5" t="str">
        <f>IF(Dashboard!K125="Not Started",0,IF(Dashboard!K125="Significantly Behind Schedule",1,IF(Dashboard!K125="Behind Schedule",2,IF(Dashboard!K125="On Schedule",3,IF(Dashboard!K125="Complete",4,"-")))))</f>
        <v>-</v>
      </c>
      <c r="U113" s="5" t="e">
        <f t="shared" si="3"/>
        <v>#VALUE!</v>
      </c>
      <c r="V113" s="5"/>
      <c r="W113" s="5"/>
      <c r="X113" s="5"/>
      <c r="Y113" s="8"/>
      <c r="Z113" s="5"/>
    </row>
    <row r="114" spans="2:26" x14ac:dyDescent="0.25">
      <c r="B114" s="5"/>
      <c r="C114" s="5"/>
      <c r="D114" s="5"/>
      <c r="E114" s="5"/>
      <c r="F114" s="5"/>
      <c r="G114" s="5"/>
      <c r="H114" s="5"/>
      <c r="I114" s="5"/>
      <c r="J114" s="5" t="str">
        <f>IF(Dashboard!F122="Past",0,IF(Dashboard!F122="Likely in long term (&gt;4 years)",1,IF(Dashboard!F122="Likely in short term (4 years)",2,IF(Dashboard!F122="Happening now",3,"-"))))</f>
        <v>-</v>
      </c>
      <c r="K114" s="5" t="str">
        <f>IF(Dashboard!G126= "Few individuals/small area (&lt;2%)",0.5, IF( Dashboard!G126= "Some of population/area (2-9.9%)",2,  IF( Dashboard!G126= "Most of population/area (10-49%)",3,  IF( Dashboard!G126= "Whole population/area (≥50%)",4, "-" ) ) ))</f>
        <v>-</v>
      </c>
      <c r="L114" s="5" t="str">
        <f>IF(Dashboard!H126= "No or imperceptible deterioration (&lt;1% over 10 years)",0.5, IF( Dashboard!H126= "Slow deterioration (1- &lt;10% over 10 years or 3 generations)",2,  IF( Dashboard!H126= "Moderate deterioration (10-30% over 10 years or 3 generations)",3, IF( Dashboard!H126= "Rapid deterioration (&gt;30% over 10 years or 3 generations)",4, "-" ) ) ))</f>
        <v>-</v>
      </c>
      <c r="M114" s="5" t="e">
        <f t="shared" si="2"/>
        <v>#VALUE!</v>
      </c>
      <c r="N114" s="5"/>
      <c r="O114" s="5"/>
      <c r="P114" s="5"/>
      <c r="Q114" s="5"/>
      <c r="R114" s="5"/>
      <c r="S114" s="5" t="str">
        <f>IF(Dashboard!J126="No Plan",0,IF(Dashboard!J126="Basic Plan",2,IF(Dashboard!J126="Intermediate Plan",3,IF(Dashboard!J126="Comprehensive Plan",4,"-"))))</f>
        <v>-</v>
      </c>
      <c r="T114" s="5" t="str">
        <f>IF(Dashboard!K126="Not Started",0,IF(Dashboard!K126="Significantly Behind Schedule",1,IF(Dashboard!K126="Behind Schedule",2,IF(Dashboard!K126="On Schedule",3,IF(Dashboard!K126="Complete",4,"-")))))</f>
        <v>-</v>
      </c>
      <c r="U114" s="5" t="e">
        <f t="shared" si="3"/>
        <v>#VALUE!</v>
      </c>
      <c r="V114" s="5"/>
      <c r="W114" s="5"/>
      <c r="X114" s="5"/>
      <c r="Y114" s="8"/>
      <c r="Z114" s="5"/>
    </row>
    <row r="115" spans="2:26" x14ac:dyDescent="0.25">
      <c r="B115" s="5"/>
      <c r="C115" s="5"/>
      <c r="D115" s="5"/>
      <c r="E115" s="5"/>
      <c r="F115" s="5"/>
      <c r="G115" s="5"/>
      <c r="H115" s="5"/>
      <c r="I115" s="5"/>
      <c r="J115" s="5" t="str">
        <f>IF(Dashboard!F123="Past",0,IF(Dashboard!F123="Likely in long term (&gt;4 years)",1,IF(Dashboard!F123="Likely in short term (4 years)",2,IF(Dashboard!F123="Happening now",3,"-"))))</f>
        <v>-</v>
      </c>
      <c r="K115" s="5" t="str">
        <f>IF(Dashboard!G127= "Few individuals/small area (&lt;2%)",0.5, IF( Dashboard!G127= "Some of population/area (2-9.9%)",2,  IF( Dashboard!G127= "Most of population/area (10-49%)",3,  IF( Dashboard!G127= "Whole population/area (≥50%)",4, "-" ) ) ))</f>
        <v>-</v>
      </c>
      <c r="L115" s="5" t="str">
        <f>IF(Dashboard!H127= "No or imperceptible deterioration (&lt;1% over 10 years)",0.5, IF( Dashboard!H127= "Slow deterioration (1- &lt;10% over 10 years or 3 generations)",2,  IF( Dashboard!H127= "Moderate deterioration (10-30% over 10 years or 3 generations)",3, IF( Dashboard!H127= "Rapid deterioration (&gt;30% over 10 years or 3 generations)",4, "-" ) ) ))</f>
        <v>-</v>
      </c>
      <c r="M115" s="5" t="e">
        <f t="shared" si="2"/>
        <v>#VALUE!</v>
      </c>
      <c r="N115" s="5"/>
      <c r="O115" s="5"/>
      <c r="P115" s="5"/>
      <c r="Q115" s="5"/>
      <c r="R115" s="5"/>
      <c r="S115" s="5" t="str">
        <f>IF(Dashboard!J127="No Plan",0,IF(Dashboard!J127="Basic Plan",2,IF(Dashboard!J127="Intermediate Plan",3,IF(Dashboard!J127="Comprehensive Plan",4,"-"))))</f>
        <v>-</v>
      </c>
      <c r="T115" s="5" t="str">
        <f>IF(Dashboard!K127="Not Started",0,IF(Dashboard!K127="Significantly Behind Schedule",1,IF(Dashboard!K127="Behind Schedule",2,IF(Dashboard!K127="On Schedule",3,IF(Dashboard!K127="Complete",4,"-")))))</f>
        <v>-</v>
      </c>
      <c r="U115" s="5" t="e">
        <f t="shared" si="3"/>
        <v>#VALUE!</v>
      </c>
      <c r="V115" s="5"/>
      <c r="W115" s="5"/>
      <c r="X115" s="5"/>
      <c r="Y115" s="8"/>
      <c r="Z115" s="5"/>
    </row>
    <row r="116" spans="2:26" x14ac:dyDescent="0.25">
      <c r="B116" s="5"/>
      <c r="C116" s="5"/>
      <c r="D116" s="5"/>
      <c r="E116" s="5"/>
      <c r="F116" s="5"/>
      <c r="G116" s="5"/>
      <c r="H116" s="5"/>
      <c r="I116" s="5"/>
      <c r="J116" s="5" t="str">
        <f>IF(Dashboard!F124="Past",0,IF(Dashboard!F124="Likely in long term (&gt;4 years)",1,IF(Dashboard!F124="Likely in short term (4 years)",2,IF(Dashboard!F124="Happening now",3,"-"))))</f>
        <v>-</v>
      </c>
      <c r="K116" s="5" t="str">
        <f>IF(Dashboard!G128= "Few individuals/small area (&lt;2%)",0.5, IF( Dashboard!G128= "Some of population/area (2-9.9%)",2,  IF( Dashboard!G128= "Most of population/area (10-49%)",3,  IF( Dashboard!G128= "Whole population/area (≥50%)",4, "-" ) ) ))</f>
        <v>-</v>
      </c>
      <c r="L116" s="5" t="str">
        <f>IF(Dashboard!H128= "No or imperceptible deterioration (&lt;1% over 10 years)",0.5, IF( Dashboard!H128= "Slow deterioration (1- &lt;10% over 10 years or 3 generations)",2,  IF( Dashboard!H128= "Moderate deterioration (10-30% over 10 years or 3 generations)",3, IF( Dashboard!H128= "Rapid deterioration (&gt;30% over 10 years or 3 generations)",4, "-" ) ) ))</f>
        <v>-</v>
      </c>
      <c r="M116" s="5" t="e">
        <f t="shared" si="2"/>
        <v>#VALUE!</v>
      </c>
      <c r="N116" s="5"/>
      <c r="O116" s="5"/>
      <c r="P116" s="5"/>
      <c r="Q116" s="5"/>
      <c r="R116" s="5"/>
      <c r="S116" s="5" t="str">
        <f>IF(Dashboard!J128="No Plan",0,IF(Dashboard!J128="Basic Plan",2,IF(Dashboard!J128="Intermediate Plan",3,IF(Dashboard!J128="Comprehensive Plan",4,"-"))))</f>
        <v>-</v>
      </c>
      <c r="T116" s="5" t="str">
        <f>IF(Dashboard!K128="Not Started",0,IF(Dashboard!K128="Significantly Behind Schedule",1,IF(Dashboard!K128="Behind Schedule",2,IF(Dashboard!K128="On Schedule",3,IF(Dashboard!K128="Complete",4,"-")))))</f>
        <v>-</v>
      </c>
      <c r="U116" s="5" t="e">
        <f t="shared" si="3"/>
        <v>#VALUE!</v>
      </c>
      <c r="V116" s="5"/>
      <c r="W116" s="5"/>
      <c r="X116" s="5"/>
      <c r="Y116" s="8"/>
      <c r="Z116" s="5"/>
    </row>
    <row r="117" spans="2:26" x14ac:dyDescent="0.25">
      <c r="B117" s="5"/>
      <c r="C117" s="5"/>
      <c r="D117" s="5"/>
      <c r="E117" s="5"/>
      <c r="F117" s="5"/>
      <c r="G117" s="5"/>
      <c r="H117" s="5"/>
      <c r="I117" s="5"/>
      <c r="J117" s="5" t="str">
        <f>IF(Dashboard!F125="Past",0,IF(Dashboard!F125="Likely in long term (&gt;4 years)",1,IF(Dashboard!F125="Likely in short term (4 years)",2,IF(Dashboard!F125="Happening now",3,"-"))))</f>
        <v>-</v>
      </c>
      <c r="K117" s="5" t="str">
        <f>IF(Dashboard!G129= "Few individuals/small area (&lt;2%)",0.5, IF( Dashboard!G129= "Some of population/area (2-9.9%)",2,  IF( Dashboard!G129= "Most of population/area (10-49%)",3,  IF( Dashboard!G129= "Whole population/area (≥50%)",4, "-" ) ) ))</f>
        <v>-</v>
      </c>
      <c r="L117" s="5" t="str">
        <f>IF(Dashboard!H129= "No or imperceptible deterioration (&lt;1% over 10 years)",0.5, IF( Dashboard!H129= "Slow deterioration (1- &lt;10% over 10 years or 3 generations)",2,  IF( Dashboard!H129= "Moderate deterioration (10-30% over 10 years or 3 generations)",3, IF( Dashboard!H129= "Rapid deterioration (&gt;30% over 10 years or 3 generations)",4, "-" ) ) ))</f>
        <v>-</v>
      </c>
      <c r="M117" s="5" t="e">
        <f t="shared" si="2"/>
        <v>#VALUE!</v>
      </c>
      <c r="N117" s="5"/>
      <c r="O117" s="5"/>
      <c r="P117" s="5"/>
      <c r="Q117" s="5"/>
      <c r="R117" s="5"/>
      <c r="S117" s="5" t="str">
        <f>IF(Dashboard!J129="No Plan",0,IF(Dashboard!J129="Basic Plan",2,IF(Dashboard!J129="Intermediate Plan",3,IF(Dashboard!J129="Comprehensive Plan",4,"-"))))</f>
        <v>-</v>
      </c>
      <c r="T117" s="5" t="str">
        <f>IF(Dashboard!K129="Not Started",0,IF(Dashboard!K129="Significantly Behind Schedule",1,IF(Dashboard!K129="Behind Schedule",2,IF(Dashboard!K129="On Schedule",3,IF(Dashboard!K129="Complete",4,"-")))))</f>
        <v>-</v>
      </c>
      <c r="U117" s="5" t="e">
        <f t="shared" si="3"/>
        <v>#VALUE!</v>
      </c>
      <c r="V117" s="5"/>
      <c r="W117" s="5"/>
      <c r="X117" s="5"/>
      <c r="Y117" s="8"/>
      <c r="Z117" s="5"/>
    </row>
    <row r="118" spans="2:26" x14ac:dyDescent="0.25">
      <c r="B118" s="5"/>
      <c r="C118" s="5"/>
      <c r="D118" s="5"/>
      <c r="E118" s="5"/>
      <c r="F118" s="5"/>
      <c r="G118" s="5"/>
      <c r="H118" s="5"/>
      <c r="I118" s="5"/>
      <c r="J118" s="5" t="str">
        <f>IF(Dashboard!F126="Past",0,IF(Dashboard!F126="Likely in long term (&gt;4 years)",1,IF(Dashboard!F126="Likely in short term (4 years)",2,IF(Dashboard!F126="Happening now",3,"-"))))</f>
        <v>-</v>
      </c>
      <c r="K118" s="5" t="str">
        <f>IF(Dashboard!G130= "Few individuals/small area (&lt;2%)",0.5, IF( Dashboard!G130= "Some of population/area (2-9.9%)",2,  IF( Dashboard!G130= "Most of population/area (10-49%)",3,  IF( Dashboard!G130= "Whole population/area (≥50%)",4, "-" ) ) ))</f>
        <v>-</v>
      </c>
      <c r="L118" s="5" t="str">
        <f>IF(Dashboard!H130= "No or imperceptible deterioration (&lt;1% over 10 years)",0.5, IF( Dashboard!H130= "Slow deterioration (1- &lt;10% over 10 years or 3 generations)",2,  IF( Dashboard!H130= "Moderate deterioration (10-30% over 10 years or 3 generations)",3, IF( Dashboard!H130= "Rapid deterioration (&gt;30% over 10 years or 3 generations)",4, "-" ) ) ))</f>
        <v>-</v>
      </c>
      <c r="M118" s="5" t="e">
        <f t="shared" si="2"/>
        <v>#VALUE!</v>
      </c>
      <c r="N118" s="5"/>
      <c r="O118" s="5"/>
      <c r="P118" s="5"/>
      <c r="Q118" s="5"/>
      <c r="R118" s="5"/>
      <c r="S118" s="5" t="str">
        <f>IF(Dashboard!J130="No Plan",0,IF(Dashboard!J130="Basic Plan",2,IF(Dashboard!J130="Intermediate Plan",3,IF(Dashboard!J130="Comprehensive Plan",4,"-"))))</f>
        <v>-</v>
      </c>
      <c r="T118" s="5" t="str">
        <f>IF(Dashboard!K130="Not Started",0,IF(Dashboard!K130="Significantly Behind Schedule",1,IF(Dashboard!K130="Behind Schedule",2,IF(Dashboard!K130="On Schedule",3,IF(Dashboard!K130="Complete",4,"-")))))</f>
        <v>-</v>
      </c>
      <c r="U118" s="5" t="e">
        <f t="shared" si="3"/>
        <v>#VALUE!</v>
      </c>
      <c r="V118" s="5"/>
      <c r="W118" s="5"/>
      <c r="X118" s="5"/>
      <c r="Y118" s="8"/>
      <c r="Z118" s="5"/>
    </row>
    <row r="119" spans="2:26" x14ac:dyDescent="0.25">
      <c r="B119" s="5"/>
      <c r="C119" s="5"/>
      <c r="D119" s="5"/>
      <c r="E119" s="5"/>
      <c r="F119" s="5"/>
      <c r="G119" s="5"/>
      <c r="H119" s="5"/>
      <c r="I119" s="5"/>
      <c r="J119" s="5" t="str">
        <f>IF(Dashboard!F127="Past",0,IF(Dashboard!F127="Likely in long term (&gt;4 years)",1,IF(Dashboard!F127="Likely in short term (4 years)",2,IF(Dashboard!F127="Happening now",3,"-"))))</f>
        <v>-</v>
      </c>
      <c r="K119" s="5" t="str">
        <f>IF(Dashboard!G131= "Few individuals/small area (&lt;2%)",0.5, IF( Dashboard!G131= "Some of population/area (2-9.9%)",2,  IF( Dashboard!G131= "Most of population/area (10-49%)",3,  IF( Dashboard!G131= "Whole population/area (≥50%)",4, "-" ) ) ))</f>
        <v>-</v>
      </c>
      <c r="L119" s="5" t="str">
        <f>IF(Dashboard!H131= "No or imperceptible deterioration (&lt;1% over 10 years)",0.5, IF( Dashboard!H131= "Slow deterioration (1- &lt;10% over 10 years or 3 generations)",2,  IF( Dashboard!H131= "Moderate deterioration (10-30% over 10 years or 3 generations)",3, IF( Dashboard!H131= "Rapid deterioration (&gt;30% over 10 years or 3 generations)",4, "-" ) ) ))</f>
        <v>-</v>
      </c>
      <c r="M119" s="5" t="e">
        <f t="shared" si="2"/>
        <v>#VALUE!</v>
      </c>
      <c r="N119" s="5"/>
      <c r="O119" s="5"/>
      <c r="P119" s="5"/>
      <c r="Q119" s="5"/>
      <c r="R119" s="5"/>
      <c r="S119" s="5" t="str">
        <f>IF(Dashboard!J131="No Plan",0,IF(Dashboard!J131="Basic Plan",2,IF(Dashboard!J131="Intermediate Plan",3,IF(Dashboard!J131="Comprehensive Plan",4,"-"))))</f>
        <v>-</v>
      </c>
      <c r="T119" s="5" t="str">
        <f>IF(Dashboard!K131="Not Started",0,IF(Dashboard!K131="Significantly Behind Schedule",1,IF(Dashboard!K131="Behind Schedule",2,IF(Dashboard!K131="On Schedule",3,IF(Dashboard!K131="Complete",4,"-")))))</f>
        <v>-</v>
      </c>
      <c r="U119" s="5" t="e">
        <f t="shared" si="3"/>
        <v>#VALUE!</v>
      </c>
      <c r="V119" s="5"/>
      <c r="W119" s="5"/>
      <c r="X119" s="5"/>
      <c r="Y119" s="8"/>
      <c r="Z119" s="5"/>
    </row>
    <row r="120" spans="2:26" x14ac:dyDescent="0.25">
      <c r="B120" s="5"/>
      <c r="C120" s="5"/>
      <c r="D120" s="5"/>
      <c r="E120" s="5"/>
      <c r="F120" s="5"/>
      <c r="G120" s="5"/>
      <c r="H120" s="5"/>
      <c r="I120" s="5"/>
      <c r="J120" s="5" t="str">
        <f>IF(Dashboard!F128="Past",0,IF(Dashboard!F128="Likely in long term (&gt;4 years)",1,IF(Dashboard!F128="Likely in short term (4 years)",2,IF(Dashboard!F128="Happening now",3,"-"))))</f>
        <v>-</v>
      </c>
      <c r="K120" s="5" t="str">
        <f>IF(Dashboard!G132= "Few individuals/small area (&lt;2%)",0.5, IF( Dashboard!G132= "Some of population/area (2-9.9%)",2,  IF( Dashboard!G132= "Most of population/area (10-49%)",3,  IF( Dashboard!G132= "Whole population/area (≥50%)",4, "-" ) ) ))</f>
        <v>-</v>
      </c>
      <c r="L120" s="5" t="str">
        <f>IF(Dashboard!H132= "No or imperceptible deterioration (&lt;1% over 10 years)",0.5, IF( Dashboard!H132= "Slow deterioration (1- &lt;10% over 10 years or 3 generations)",2,  IF( Dashboard!H132= "Moderate deterioration (10-30% over 10 years or 3 generations)",3, IF( Dashboard!H132= "Rapid deterioration (&gt;30% over 10 years or 3 generations)",4, "-" ) ) ))</f>
        <v>-</v>
      </c>
      <c r="M120" s="5" t="e">
        <f t="shared" si="2"/>
        <v>#VALUE!</v>
      </c>
      <c r="N120" s="5"/>
      <c r="O120" s="5"/>
      <c r="P120" s="5"/>
      <c r="Q120" s="5"/>
      <c r="R120" s="5"/>
      <c r="S120" s="5" t="str">
        <f>IF(Dashboard!J132="No Plan",0,IF(Dashboard!J132="Basic Plan",2,IF(Dashboard!J132="Intermediate Plan",3,IF(Dashboard!J132="Comprehensive Plan",4,"-"))))</f>
        <v>-</v>
      </c>
      <c r="T120" s="5" t="str">
        <f>IF(Dashboard!K132="Not Started",0,IF(Dashboard!K132="Significantly Behind Schedule",1,IF(Dashboard!K132="Behind Schedule",2,IF(Dashboard!K132="On Schedule",3,IF(Dashboard!K132="Complete",4,"-")))))</f>
        <v>-</v>
      </c>
      <c r="U120" s="5" t="e">
        <f t="shared" si="3"/>
        <v>#VALUE!</v>
      </c>
      <c r="V120" s="5"/>
      <c r="W120" s="5"/>
      <c r="X120" s="5"/>
      <c r="Y120" s="8"/>
      <c r="Z120" s="5"/>
    </row>
    <row r="121" spans="2:26" x14ac:dyDescent="0.25">
      <c r="B121" s="5"/>
      <c r="C121" s="5"/>
      <c r="D121" s="5"/>
      <c r="E121" s="5"/>
      <c r="F121" s="5"/>
      <c r="G121" s="5"/>
      <c r="H121" s="5"/>
      <c r="I121" s="5"/>
      <c r="J121" s="5" t="str">
        <f>IF(Dashboard!F129="Past",0,IF(Dashboard!F129="Likely in long term (&gt;4 years)",1,IF(Dashboard!F129="Likely in short term (4 years)",2,IF(Dashboard!F129="Happening now",3,"-"))))</f>
        <v>-</v>
      </c>
      <c r="K121" s="5" t="str">
        <f>IF(Dashboard!G133= "Few individuals/small area (&lt;2%)",0.5, IF( Dashboard!G133= "Some of population/area (2-9.9%)",2,  IF( Dashboard!G133= "Most of population/area (10-49%)",3,  IF( Dashboard!G133= "Whole population/area (≥50%)",4, "-" ) ) ))</f>
        <v>-</v>
      </c>
      <c r="L121" s="5" t="str">
        <f>IF(Dashboard!H133= "No or imperceptible deterioration (&lt;1% over 10 years)",0.5, IF( Dashboard!H133= "Slow deterioration (1- &lt;10% over 10 years or 3 generations)",2,  IF( Dashboard!H133= "Moderate deterioration (10-30% over 10 years or 3 generations)",3, IF( Dashboard!H133= "Rapid deterioration (&gt;30% over 10 years or 3 generations)",4, "-" ) ) ))</f>
        <v>-</v>
      </c>
      <c r="M121" s="5" t="e">
        <f t="shared" si="2"/>
        <v>#VALUE!</v>
      </c>
      <c r="N121" s="5"/>
      <c r="O121" s="5"/>
      <c r="P121" s="5"/>
      <c r="Q121" s="5"/>
      <c r="R121" s="5"/>
      <c r="S121" s="5" t="str">
        <f>IF(Dashboard!J133="No Plan",0,IF(Dashboard!J133="Basic Plan",2,IF(Dashboard!J133="Intermediate Plan",3,IF(Dashboard!J133="Comprehensive Plan",4,"-"))))</f>
        <v>-</v>
      </c>
      <c r="T121" s="5" t="str">
        <f>IF(Dashboard!K133="Not Started",0,IF(Dashboard!K133="Significantly Behind Schedule",1,IF(Dashboard!K133="Behind Schedule",2,IF(Dashboard!K133="On Schedule",3,IF(Dashboard!K133="Complete",4,"-")))))</f>
        <v>-</v>
      </c>
      <c r="U121" s="5" t="e">
        <f t="shared" si="3"/>
        <v>#VALUE!</v>
      </c>
      <c r="V121" s="5"/>
      <c r="W121" s="5"/>
      <c r="X121" s="5"/>
      <c r="Y121" s="8"/>
      <c r="Z121" s="5"/>
    </row>
    <row r="122" spans="2:26" x14ac:dyDescent="0.25">
      <c r="B122" s="5"/>
      <c r="C122" s="5"/>
      <c r="D122" s="5"/>
      <c r="E122" s="5"/>
      <c r="F122" s="5"/>
      <c r="G122" s="5"/>
      <c r="H122" s="5"/>
      <c r="I122" s="5"/>
      <c r="J122" s="5"/>
      <c r="K122" s="5"/>
      <c r="L122" s="5"/>
      <c r="M122" s="5"/>
      <c r="N122" s="5"/>
      <c r="O122" s="5"/>
      <c r="P122" s="5"/>
      <c r="Q122" s="5"/>
      <c r="R122" s="5"/>
      <c r="S122" s="5" t="str">
        <f>IF(Dashboard!J134="No Plan",0,IF(Dashboard!J134="Basic Plan",2,IF(Dashboard!J134="Intermediate Plan",3,IF(Dashboard!J134="Comprehensive Plan",4,"-"))))</f>
        <v>-</v>
      </c>
      <c r="T122" s="5" t="str">
        <f>IF(Dashboard!K134="Not Started",0,IF(Dashboard!K134="Significantly Behind Schedule",1,IF(Dashboard!K134="Behind Schedule",2,IF(Dashboard!K134="On Schedule",3,IF(Dashboard!K134="Complete",4,"-")))))</f>
        <v>-</v>
      </c>
      <c r="U122" s="5" t="e">
        <f t="shared" si="3"/>
        <v>#VALUE!</v>
      </c>
      <c r="V122" s="5"/>
      <c r="W122" s="5"/>
      <c r="X122" s="5"/>
      <c r="Y122" s="5"/>
      <c r="Z122" s="5"/>
    </row>
    <row r="123" spans="2:26" x14ac:dyDescent="0.25">
      <c r="B123" s="5"/>
      <c r="C123" s="5"/>
      <c r="D123" s="5"/>
      <c r="E123" s="5"/>
      <c r="F123" s="5"/>
      <c r="G123" s="5"/>
      <c r="H123" s="5"/>
      <c r="I123" s="5"/>
      <c r="J123" s="5"/>
      <c r="K123" s="5"/>
      <c r="L123" s="5"/>
      <c r="M123" s="5"/>
      <c r="N123" s="5"/>
      <c r="O123" s="5"/>
      <c r="P123" s="5"/>
      <c r="Q123" s="5"/>
      <c r="R123" s="5"/>
      <c r="S123" s="5" t="str">
        <f>IF(Dashboard!J135="No Plan",0,IF(Dashboard!J135="Basic Plan",2,IF(Dashboard!J135="Intermediate Plan",3,IF(Dashboard!J135="Comprehensive Plan",4,"-"))))</f>
        <v>-</v>
      </c>
      <c r="T123" s="5" t="str">
        <f>IF(Dashboard!K135="Not Started",0,IF(Dashboard!K135="Significantly Behind Schedule",1,IF(Dashboard!K135="Behind Schedule",2,IF(Dashboard!K135="On Schedule",3,IF(Dashboard!K135="Complete",4,"-")))))</f>
        <v>-</v>
      </c>
      <c r="U123" s="5" t="e">
        <f t="shared" si="3"/>
        <v>#VALUE!</v>
      </c>
      <c r="V123" s="5"/>
      <c r="W123" s="5"/>
      <c r="X123" s="5"/>
      <c r="Y123" s="5"/>
      <c r="Z123" s="5"/>
    </row>
    <row r="124" spans="2:26" x14ac:dyDescent="0.25">
      <c r="B124" s="5"/>
      <c r="C124" s="5"/>
      <c r="D124" s="5"/>
      <c r="E124" s="5"/>
      <c r="F124" s="5"/>
      <c r="G124" s="5"/>
      <c r="H124" s="5"/>
      <c r="I124" s="5"/>
      <c r="J124" s="5"/>
      <c r="K124" s="5"/>
      <c r="L124" s="5"/>
      <c r="M124" s="5"/>
      <c r="N124" s="5"/>
      <c r="O124" s="5"/>
      <c r="P124" s="5"/>
      <c r="Q124" s="5"/>
      <c r="R124" s="5"/>
      <c r="S124" s="5" t="str">
        <f>IF(Dashboard!J136="No Plan",0,IF(Dashboard!J136="Basic Plan",2,IF(Dashboard!J136="Intermediate Plan",3,IF(Dashboard!J136="Comprehensive Plan",4,"-"))))</f>
        <v>-</v>
      </c>
      <c r="T124" s="5" t="str">
        <f>IF(Dashboard!K136="Not Started",0,IF(Dashboard!K136="Significantly Behind Schedule",1,IF(Dashboard!K136="Behind Schedule",2,IF(Dashboard!K136="On Schedule",3,IF(Dashboard!K136="Complete",4,"-")))))</f>
        <v>-</v>
      </c>
      <c r="U124" s="5" t="e">
        <f t="shared" si="3"/>
        <v>#VALUE!</v>
      </c>
      <c r="V124" s="5"/>
      <c r="W124" s="5"/>
      <c r="X124" s="5"/>
      <c r="Y124" s="5"/>
      <c r="Z124" s="5"/>
    </row>
    <row r="125" spans="2:26" x14ac:dyDescent="0.25">
      <c r="B125" s="5"/>
      <c r="C125" s="5"/>
      <c r="D125" s="5"/>
      <c r="E125" s="5"/>
      <c r="F125" s="5"/>
      <c r="G125" s="5"/>
      <c r="H125" s="5"/>
      <c r="I125" s="5"/>
      <c r="J125" s="5"/>
      <c r="K125" s="5"/>
      <c r="L125" s="5"/>
      <c r="M125" s="5"/>
      <c r="N125" s="5"/>
      <c r="O125" s="5"/>
      <c r="P125" s="5"/>
      <c r="Q125" s="5"/>
      <c r="R125" s="5"/>
      <c r="S125" s="5" t="str">
        <f>IF(Dashboard!J137="No Plan",0,IF(Dashboard!J137="Basic Plan",2,IF(Dashboard!J137="Intermediate Plan",3,IF(Dashboard!J137="Comprehensive Plan",4,"-"))))</f>
        <v>-</v>
      </c>
      <c r="T125" s="5" t="str">
        <f>IF(Dashboard!K137="Not Started",0,IF(Dashboard!K137="Significantly Behind Schedule",1,IF(Dashboard!K137="Behind Schedule",2,IF(Dashboard!K137="On Schedule",3,IF(Dashboard!K137="Complete",4,"-")))))</f>
        <v>-</v>
      </c>
      <c r="U125" s="5" t="e">
        <f t="shared" si="3"/>
        <v>#VALUE!</v>
      </c>
      <c r="V125" s="5"/>
      <c r="W125" s="5"/>
      <c r="X125" s="5"/>
      <c r="Y125" s="5"/>
      <c r="Z125" s="5"/>
    </row>
    <row r="126" spans="2:26" x14ac:dyDescent="0.25">
      <c r="B126" s="5"/>
      <c r="C126" s="5"/>
      <c r="D126" s="5"/>
      <c r="E126" s="5"/>
      <c r="F126" s="5"/>
      <c r="G126" s="5"/>
      <c r="H126" s="5"/>
      <c r="I126" s="5"/>
      <c r="J126" s="5"/>
      <c r="K126" s="5"/>
      <c r="L126" s="5"/>
      <c r="M126" s="5"/>
      <c r="N126" s="5"/>
      <c r="O126" s="5"/>
      <c r="P126" s="5"/>
      <c r="Q126" s="5"/>
      <c r="R126" s="5"/>
      <c r="S126" s="5" t="str">
        <f>IF(Dashboard!J138="No Plan",0,IF(Dashboard!J138="Basic Plan",2,IF(Dashboard!J138="Intermediate Plan",3,IF(Dashboard!J138="Comprehensive Plan",4,"-"))))</f>
        <v>-</v>
      </c>
      <c r="T126" s="5" t="str">
        <f>IF(Dashboard!K138="Not Started",0,IF(Dashboard!K138="Significantly Behind Schedule",1,IF(Dashboard!K138="Behind Schedule",2,IF(Dashboard!K138="On Schedule",3,IF(Dashboard!K138="Complete",4,"-")))))</f>
        <v>-</v>
      </c>
      <c r="U126" s="5" t="e">
        <f t="shared" si="3"/>
        <v>#VALUE!</v>
      </c>
      <c r="V126" s="5"/>
      <c r="W126" s="5"/>
      <c r="X126" s="5"/>
      <c r="Y126" s="5"/>
      <c r="Z126" s="5"/>
    </row>
    <row r="127" spans="2:26" x14ac:dyDescent="0.25">
      <c r="B127" s="5"/>
      <c r="C127" s="5"/>
      <c r="D127" s="5"/>
      <c r="E127" s="5"/>
      <c r="F127" s="5"/>
      <c r="G127" s="5"/>
      <c r="H127" s="5"/>
      <c r="I127" s="5"/>
      <c r="J127" s="5"/>
      <c r="K127" s="5"/>
      <c r="L127" s="5"/>
      <c r="M127" s="5"/>
      <c r="N127" s="5"/>
      <c r="O127" s="5"/>
      <c r="P127" s="5"/>
      <c r="Q127" s="5"/>
      <c r="R127" s="5"/>
      <c r="S127" s="5" t="str">
        <f>IF(Dashboard!J139="No Plan",0,IF(Dashboard!J139="Basic Plan",2,IF(Dashboard!J139="Intermediate Plan",3,IF(Dashboard!J139="Comprehensive Plan",4,"-"))))</f>
        <v>-</v>
      </c>
      <c r="T127" s="5" t="str">
        <f>IF(Dashboard!K139="Not Started",0,IF(Dashboard!K139="Significantly Behind Schedule",1,IF(Dashboard!K139="Behind Schedule",2,IF(Dashboard!K139="On Schedule",3,IF(Dashboard!K139="Complete",4,"-")))))</f>
        <v>-</v>
      </c>
      <c r="U127" s="5" t="e">
        <f t="shared" si="3"/>
        <v>#VALUE!</v>
      </c>
      <c r="V127" s="5"/>
      <c r="W127" s="5"/>
      <c r="X127" s="5"/>
      <c r="Y127" s="5"/>
      <c r="Z127" s="5"/>
    </row>
    <row r="128" spans="2:26" x14ac:dyDescent="0.25">
      <c r="B128" s="5"/>
      <c r="C128" s="5"/>
      <c r="D128" s="5"/>
      <c r="E128" s="5"/>
      <c r="F128" s="5"/>
      <c r="G128" s="5"/>
      <c r="H128" s="5"/>
      <c r="I128" s="5"/>
      <c r="J128" s="5"/>
      <c r="K128" s="5"/>
      <c r="L128" s="5"/>
      <c r="M128" s="5"/>
      <c r="N128" s="5"/>
      <c r="O128" s="5"/>
      <c r="P128" s="5"/>
      <c r="Q128" s="5"/>
      <c r="R128" s="5"/>
      <c r="S128" s="5" t="str">
        <f>IF(Dashboard!J140="No Plan",0,IF(Dashboard!J140="Basic Plan",2,IF(Dashboard!J140="Intermediate Plan",3,IF(Dashboard!J140="Comprehensive Plan",4,"-"))))</f>
        <v>-</v>
      </c>
      <c r="T128" s="5" t="str">
        <f>IF(Dashboard!K140="Not Started",0,IF(Dashboard!K140="Significantly Behind Schedule",1,IF(Dashboard!K140="Behind Schedule",2,IF(Dashboard!K140="On Schedule",3,IF(Dashboard!K140="Complete",4,"-")))))</f>
        <v>-</v>
      </c>
      <c r="U128" s="5" t="e">
        <f t="shared" si="3"/>
        <v>#VALUE!</v>
      </c>
      <c r="V128" s="5"/>
      <c r="W128" s="5"/>
      <c r="X128" s="5"/>
      <c r="Y128" s="5"/>
      <c r="Z128" s="5"/>
    </row>
    <row r="129" spans="2:26" x14ac:dyDescent="0.25">
      <c r="B129" s="5"/>
      <c r="C129" s="5"/>
      <c r="D129" s="5"/>
      <c r="E129" s="5"/>
      <c r="F129" s="5"/>
      <c r="G129" s="5"/>
      <c r="H129" s="5"/>
      <c r="I129" s="5"/>
      <c r="J129" s="5"/>
      <c r="K129" s="5"/>
      <c r="L129" s="5"/>
      <c r="M129" s="5"/>
      <c r="N129" s="5"/>
      <c r="O129" s="5"/>
      <c r="P129" s="5"/>
      <c r="Q129" s="5"/>
      <c r="R129" s="5"/>
      <c r="S129" s="5" t="str">
        <f>IF(Dashboard!J141="No Plan",0,IF(Dashboard!J141="Basic Plan",2,IF(Dashboard!J141="Intermediate Plan",3,IF(Dashboard!J141="Comprehensive Plan",4,"-"))))</f>
        <v>-</v>
      </c>
      <c r="T129" s="5" t="str">
        <f>IF(Dashboard!K141="Not Started",0,IF(Dashboard!K141="Significantly Behind Schedule",1,IF(Dashboard!K141="Behind Schedule",2,IF(Dashboard!K141="On Schedule",3,IF(Dashboard!K141="Complete",4,"-")))))</f>
        <v>-</v>
      </c>
      <c r="U129" s="5" t="e">
        <f t="shared" si="3"/>
        <v>#VALUE!</v>
      </c>
      <c r="V129" s="5"/>
      <c r="W129" s="5"/>
      <c r="X129" s="5"/>
      <c r="Y129" s="5"/>
      <c r="Z129" s="5"/>
    </row>
    <row r="130" spans="2:26" x14ac:dyDescent="0.25">
      <c r="B130" s="5"/>
      <c r="C130" s="5"/>
      <c r="D130" s="5"/>
      <c r="E130" s="5"/>
      <c r="F130" s="5"/>
      <c r="G130" s="5"/>
      <c r="H130" s="5"/>
      <c r="I130" s="5"/>
      <c r="J130" s="5"/>
      <c r="K130" s="5"/>
      <c r="L130" s="5"/>
      <c r="M130" s="5"/>
      <c r="N130" s="5"/>
      <c r="O130" s="5"/>
      <c r="P130" s="5"/>
      <c r="Q130" s="5"/>
      <c r="R130" s="5"/>
      <c r="S130" s="5" t="str">
        <f>IF(Dashboard!J142="No Plan",0,IF(Dashboard!J142="Basic Plan",2,IF(Dashboard!J142="Intermediate Plan",3,IF(Dashboard!J142="Comprehensive Plan",4,"-"))))</f>
        <v>-</v>
      </c>
      <c r="T130" s="5" t="str">
        <f>IF(Dashboard!K142="Not Started",0,IF(Dashboard!K142="Significantly Behind Schedule",1,IF(Dashboard!K142="Behind Schedule",2,IF(Dashboard!K142="On Schedule",3,IF(Dashboard!K142="Complete",4,"-")))))</f>
        <v>-</v>
      </c>
      <c r="U130" s="5" t="e">
        <f t="shared" si="3"/>
        <v>#VALUE!</v>
      </c>
      <c r="V130" s="5"/>
      <c r="W130" s="5"/>
      <c r="X130" s="5"/>
      <c r="Y130" s="5"/>
      <c r="Z130" s="5"/>
    </row>
    <row r="131" spans="2:26" x14ac:dyDescent="0.25">
      <c r="B131" s="5"/>
      <c r="C131" s="5"/>
      <c r="D131" s="5"/>
      <c r="E131" s="5"/>
      <c r="F131" s="5"/>
      <c r="G131" s="5"/>
      <c r="H131" s="5"/>
      <c r="I131" s="5"/>
      <c r="J131" s="5"/>
      <c r="K131" s="5"/>
      <c r="L131" s="5"/>
      <c r="M131" s="5"/>
      <c r="N131" s="5"/>
      <c r="O131" s="5"/>
      <c r="P131" s="5"/>
      <c r="Q131" s="5"/>
      <c r="R131" s="5"/>
      <c r="S131" s="5" t="str">
        <f>IF(Dashboard!J143="No Plan",0,IF(Dashboard!J143="Basic Plan",2,IF(Dashboard!J143="Intermediate Plan",3,IF(Dashboard!J143="Comprehensive Plan",4,"-"))))</f>
        <v>-</v>
      </c>
      <c r="T131" s="5" t="str">
        <f>IF(Dashboard!K143="Not Started",0,IF(Dashboard!K143="Significantly Behind Schedule",1,IF(Dashboard!K143="Behind Schedule",2,IF(Dashboard!K143="On Schedule",3,IF(Dashboard!K143="Complete",4,"-")))))</f>
        <v>-</v>
      </c>
      <c r="U131" s="5" t="e">
        <f t="shared" si="3"/>
        <v>#VALUE!</v>
      </c>
      <c r="V131" s="5"/>
      <c r="W131" s="5"/>
      <c r="X131" s="5"/>
      <c r="Y131" s="5"/>
      <c r="Z131" s="5"/>
    </row>
    <row r="132" spans="2:26" x14ac:dyDescent="0.25">
      <c r="B132" s="5"/>
      <c r="C132" s="5"/>
      <c r="D132" s="5"/>
      <c r="E132" s="5"/>
      <c r="F132" s="5"/>
      <c r="G132" s="5"/>
      <c r="H132" s="5"/>
      <c r="I132" s="5"/>
      <c r="J132" s="5"/>
      <c r="K132" s="5"/>
      <c r="L132" s="5"/>
      <c r="M132" s="5"/>
      <c r="N132" s="5"/>
      <c r="O132" s="5"/>
      <c r="P132" s="5"/>
      <c r="Q132" s="5"/>
      <c r="R132" s="5"/>
      <c r="S132" s="5" t="str">
        <f>IF(Dashboard!J144="No Plan",0,IF(Dashboard!J144="Basic Plan",2,IF(Dashboard!J144="Intermediate Plan",3,IF(Dashboard!J144="Comprehensive Plan",4,"-"))))</f>
        <v>-</v>
      </c>
      <c r="T132" s="5" t="str">
        <f>IF(Dashboard!K144="Not Started",0,IF(Dashboard!K144="Significantly Behind Schedule",1,IF(Dashboard!K144="Behind Schedule",2,IF(Dashboard!K144="On Schedule",3,IF(Dashboard!K144="Complete",4,"-")))))</f>
        <v>-</v>
      </c>
      <c r="U132" s="5" t="e">
        <f t="shared" ref="U132:U195" si="4">S132*T132</f>
        <v>#VALUE!</v>
      </c>
      <c r="V132" s="5"/>
      <c r="W132" s="5"/>
      <c r="X132" s="5"/>
      <c r="Y132" s="5"/>
      <c r="Z132" s="5"/>
    </row>
    <row r="133" spans="2:26" x14ac:dyDescent="0.25">
      <c r="B133" s="5"/>
      <c r="C133" s="5"/>
      <c r="D133" s="5"/>
      <c r="E133" s="5"/>
      <c r="F133" s="5"/>
      <c r="G133" s="5"/>
      <c r="H133" s="5"/>
      <c r="I133" s="5"/>
      <c r="J133" s="5"/>
      <c r="K133" s="5"/>
      <c r="L133" s="5"/>
      <c r="M133" s="5"/>
      <c r="N133" s="5"/>
      <c r="O133" s="5"/>
      <c r="P133" s="5"/>
      <c r="Q133" s="5"/>
      <c r="R133" s="5"/>
      <c r="S133" s="5" t="str">
        <f>IF(Dashboard!J145="No Plan",0,IF(Dashboard!J145="Basic Plan",2,IF(Dashboard!J145="Intermediate Plan",3,IF(Dashboard!J145="Comprehensive Plan",4,"-"))))</f>
        <v>-</v>
      </c>
      <c r="T133" s="5" t="str">
        <f>IF(Dashboard!K145="Not Started",0,IF(Dashboard!K145="Significantly Behind Schedule",1,IF(Dashboard!K145="Behind Schedule",2,IF(Dashboard!K145="On Schedule",3,IF(Dashboard!K145="Complete",4,"-")))))</f>
        <v>-</v>
      </c>
      <c r="U133" s="5" t="e">
        <f t="shared" si="4"/>
        <v>#VALUE!</v>
      </c>
      <c r="V133" s="5"/>
      <c r="W133" s="5"/>
      <c r="X133" s="5"/>
      <c r="Y133" s="5"/>
      <c r="Z133" s="5"/>
    </row>
    <row r="134" spans="2:26" x14ac:dyDescent="0.25">
      <c r="B134" s="5"/>
      <c r="C134" s="5"/>
      <c r="D134" s="5"/>
      <c r="E134" s="5"/>
      <c r="F134" s="5"/>
      <c r="G134" s="5"/>
      <c r="H134" s="5"/>
      <c r="I134" s="5"/>
      <c r="J134" s="5"/>
      <c r="K134" s="5"/>
      <c r="L134" s="5"/>
      <c r="M134" s="5"/>
      <c r="N134" s="5"/>
      <c r="O134" s="5"/>
      <c r="P134" s="5"/>
      <c r="Q134" s="5"/>
      <c r="R134" s="5"/>
      <c r="S134" s="5" t="str">
        <f>IF(Dashboard!J146="No Plan",0,IF(Dashboard!J146="Basic Plan",2,IF(Dashboard!J146="Intermediate Plan",3,IF(Dashboard!J146="Comprehensive Plan",4,"-"))))</f>
        <v>-</v>
      </c>
      <c r="T134" s="5" t="str">
        <f>IF(Dashboard!K146="Not Started",0,IF(Dashboard!K146="Significantly Behind Schedule",1,IF(Dashboard!K146="Behind Schedule",2,IF(Dashboard!K146="On Schedule",3,IF(Dashboard!K146="Complete",4,"-")))))</f>
        <v>-</v>
      </c>
      <c r="U134" s="5" t="e">
        <f t="shared" si="4"/>
        <v>#VALUE!</v>
      </c>
      <c r="V134" s="5"/>
      <c r="W134" s="5"/>
      <c r="X134" s="5"/>
      <c r="Y134" s="5"/>
      <c r="Z134" s="5"/>
    </row>
    <row r="135" spans="2:26" x14ac:dyDescent="0.25">
      <c r="B135" s="5"/>
      <c r="C135" s="5"/>
      <c r="D135" s="5"/>
      <c r="E135" s="5"/>
      <c r="F135" s="5"/>
      <c r="G135" s="5"/>
      <c r="H135" s="5"/>
      <c r="I135" s="5"/>
      <c r="J135" s="5"/>
      <c r="K135" s="5"/>
      <c r="L135" s="5"/>
      <c r="M135" s="5"/>
      <c r="N135" s="5"/>
      <c r="O135" s="5"/>
      <c r="P135" s="5"/>
      <c r="Q135" s="5"/>
      <c r="R135" s="5"/>
      <c r="S135" s="5" t="str">
        <f>IF(Dashboard!J147="No Plan",0,IF(Dashboard!J147="Basic Plan",2,IF(Dashboard!J147="Intermediate Plan",3,IF(Dashboard!J147="Comprehensive Plan",4,"-"))))</f>
        <v>-</v>
      </c>
      <c r="T135" s="5" t="str">
        <f>IF(Dashboard!K147="Not Started",0,IF(Dashboard!K147="Significantly Behind Schedule",1,IF(Dashboard!K147="Behind Schedule",2,IF(Dashboard!K147="On Schedule",3,IF(Dashboard!K147="Complete",4,"-")))))</f>
        <v>-</v>
      </c>
      <c r="U135" s="5" t="e">
        <f t="shared" si="4"/>
        <v>#VALUE!</v>
      </c>
      <c r="V135" s="5"/>
      <c r="W135" s="5"/>
      <c r="X135" s="5"/>
      <c r="Y135" s="5"/>
      <c r="Z135" s="5"/>
    </row>
    <row r="136" spans="2:26" x14ac:dyDescent="0.25">
      <c r="B136" s="5"/>
      <c r="C136" s="5"/>
      <c r="D136" s="5"/>
      <c r="E136" s="5"/>
      <c r="F136" s="5"/>
      <c r="G136" s="5"/>
      <c r="H136" s="5"/>
      <c r="I136" s="5"/>
      <c r="J136" s="5"/>
      <c r="K136" s="5"/>
      <c r="L136" s="5"/>
      <c r="M136" s="5"/>
      <c r="N136" s="5"/>
      <c r="O136" s="5"/>
      <c r="P136" s="5"/>
      <c r="Q136" s="5"/>
      <c r="R136" s="5"/>
      <c r="S136" s="5" t="str">
        <f>IF(Dashboard!J148="No Plan",0,IF(Dashboard!J148="Basic Plan",2,IF(Dashboard!J148="Intermediate Plan",3,IF(Dashboard!J148="Comprehensive Plan",4,"-"))))</f>
        <v>-</v>
      </c>
      <c r="T136" s="5" t="str">
        <f>IF(Dashboard!K148="Not Started",0,IF(Dashboard!K148="Significantly Behind Schedule",1,IF(Dashboard!K148="Behind Schedule",2,IF(Dashboard!K148="On Schedule",3,IF(Dashboard!K148="Complete",4,"-")))))</f>
        <v>-</v>
      </c>
      <c r="U136" s="5" t="e">
        <f t="shared" si="4"/>
        <v>#VALUE!</v>
      </c>
      <c r="V136" s="5"/>
      <c r="W136" s="5"/>
      <c r="X136" s="5"/>
      <c r="Y136" s="5"/>
      <c r="Z136" s="5"/>
    </row>
    <row r="137" spans="2:26" x14ac:dyDescent="0.25">
      <c r="B137" s="5"/>
      <c r="C137" s="5"/>
      <c r="D137" s="5"/>
      <c r="E137" s="5"/>
      <c r="F137" s="5"/>
      <c r="G137" s="5"/>
      <c r="H137" s="5"/>
      <c r="I137" s="5"/>
      <c r="J137" s="5"/>
      <c r="K137" s="5"/>
      <c r="L137" s="5"/>
      <c r="M137" s="5"/>
      <c r="N137" s="5"/>
      <c r="O137" s="5"/>
      <c r="P137" s="5"/>
      <c r="Q137" s="5"/>
      <c r="R137" s="5"/>
      <c r="S137" s="5" t="str">
        <f>IF(Dashboard!J149="No Plan",0,IF(Dashboard!J149="Basic Plan",2,IF(Dashboard!J149="Intermediate Plan",3,IF(Dashboard!J149="Comprehensive Plan",4,"-"))))</f>
        <v>-</v>
      </c>
      <c r="T137" s="5" t="str">
        <f>IF(Dashboard!K149="Not Started",0,IF(Dashboard!K149="Significantly Behind Schedule",1,IF(Dashboard!K149="Behind Schedule",2,IF(Dashboard!K149="On Schedule",3,IF(Dashboard!K149="Complete",4,"-")))))</f>
        <v>-</v>
      </c>
      <c r="U137" s="5" t="e">
        <f t="shared" si="4"/>
        <v>#VALUE!</v>
      </c>
      <c r="V137" s="5"/>
      <c r="W137" s="5"/>
      <c r="X137" s="5"/>
      <c r="Y137" s="5"/>
      <c r="Z137" s="5"/>
    </row>
    <row r="138" spans="2:26" x14ac:dyDescent="0.25">
      <c r="B138" s="5"/>
      <c r="C138" s="5"/>
      <c r="D138" s="5"/>
      <c r="E138" s="5"/>
      <c r="F138" s="5"/>
      <c r="G138" s="5"/>
      <c r="H138" s="5"/>
      <c r="I138" s="5"/>
      <c r="J138" s="5"/>
      <c r="K138" s="5"/>
      <c r="L138" s="5"/>
      <c r="M138" s="5"/>
      <c r="N138" s="5"/>
      <c r="O138" s="5"/>
      <c r="P138" s="5"/>
      <c r="Q138" s="5"/>
      <c r="R138" s="5"/>
      <c r="S138" s="5" t="str">
        <f>IF(Dashboard!J150="No Plan",0,IF(Dashboard!J150="Basic Plan",2,IF(Dashboard!J150="Intermediate Plan",3,IF(Dashboard!J150="Comprehensive Plan",4,"-"))))</f>
        <v>-</v>
      </c>
      <c r="T138" s="5" t="str">
        <f>IF(Dashboard!K150="Not Started",0,IF(Dashboard!K150="Significantly Behind Schedule",1,IF(Dashboard!K150="Behind Schedule",2,IF(Dashboard!K150="On Schedule",3,IF(Dashboard!K150="Complete",4,"-")))))</f>
        <v>-</v>
      </c>
      <c r="U138" s="5" t="e">
        <f t="shared" si="4"/>
        <v>#VALUE!</v>
      </c>
      <c r="V138" s="5"/>
      <c r="W138" s="5"/>
      <c r="X138" s="5"/>
      <c r="Y138" s="5"/>
      <c r="Z138" s="5"/>
    </row>
    <row r="139" spans="2:26" x14ac:dyDescent="0.25">
      <c r="B139" s="5"/>
      <c r="C139" s="5"/>
      <c r="D139" s="5"/>
      <c r="E139" s="5"/>
      <c r="F139" s="5"/>
      <c r="G139" s="5"/>
      <c r="H139" s="5"/>
      <c r="I139" s="5"/>
      <c r="J139" s="5"/>
      <c r="K139" s="5"/>
      <c r="L139" s="5"/>
      <c r="M139" s="5"/>
      <c r="N139" s="5"/>
      <c r="O139" s="5"/>
      <c r="P139" s="5"/>
      <c r="Q139" s="5"/>
      <c r="R139" s="5"/>
      <c r="S139" s="5" t="str">
        <f>IF(Dashboard!J151="No Plan",0,IF(Dashboard!J151="Basic Plan",2,IF(Dashboard!J151="Intermediate Plan",3,IF(Dashboard!J151="Comprehensive Plan",4,"-"))))</f>
        <v>-</v>
      </c>
      <c r="T139" s="5" t="str">
        <f>IF(Dashboard!K151="Not Started",0,IF(Dashboard!K151="Significantly Behind Schedule",1,IF(Dashboard!K151="Behind Schedule",2,IF(Dashboard!K151="On Schedule",3,IF(Dashboard!K151="Complete",4,"-")))))</f>
        <v>-</v>
      </c>
      <c r="U139" s="5" t="e">
        <f t="shared" si="4"/>
        <v>#VALUE!</v>
      </c>
      <c r="V139" s="5"/>
      <c r="W139" s="5"/>
      <c r="X139" s="5"/>
      <c r="Y139" s="5"/>
      <c r="Z139" s="5"/>
    </row>
    <row r="140" spans="2:26" x14ac:dyDescent="0.25">
      <c r="B140" s="5"/>
      <c r="C140" s="5"/>
      <c r="D140" s="5"/>
      <c r="E140" s="5"/>
      <c r="F140" s="5"/>
      <c r="G140" s="5"/>
      <c r="H140" s="5"/>
      <c r="I140" s="5"/>
      <c r="J140" s="5"/>
      <c r="K140" s="5"/>
      <c r="L140" s="5"/>
      <c r="M140" s="5"/>
      <c r="N140" s="5"/>
      <c r="O140" s="5"/>
      <c r="P140" s="5"/>
      <c r="Q140" s="5"/>
      <c r="R140" s="5"/>
      <c r="S140" s="5" t="str">
        <f>IF(Dashboard!J152="No Plan",0,IF(Dashboard!J152="Basic Plan",2,IF(Dashboard!J152="Intermediate Plan",3,IF(Dashboard!J152="Comprehensive Plan",4,"-"))))</f>
        <v>-</v>
      </c>
      <c r="T140" s="5" t="str">
        <f>IF(Dashboard!K152="Not Started",0,IF(Dashboard!K152="Significantly Behind Schedule",1,IF(Dashboard!K152="Behind Schedule",2,IF(Dashboard!K152="On Schedule",3,IF(Dashboard!K152="Complete",4,"-")))))</f>
        <v>-</v>
      </c>
      <c r="U140" s="5" t="e">
        <f t="shared" si="4"/>
        <v>#VALUE!</v>
      </c>
      <c r="V140" s="5"/>
      <c r="W140" s="5"/>
      <c r="X140" s="5"/>
      <c r="Y140" s="5"/>
      <c r="Z140" s="5"/>
    </row>
    <row r="141" spans="2:26" x14ac:dyDescent="0.25">
      <c r="B141" s="5"/>
      <c r="C141" s="5"/>
      <c r="D141" s="5"/>
      <c r="E141" s="5"/>
      <c r="F141" s="5"/>
      <c r="G141" s="5"/>
      <c r="H141" s="5"/>
      <c r="I141" s="5"/>
      <c r="J141" s="5"/>
      <c r="K141" s="5"/>
      <c r="L141" s="5"/>
      <c r="M141" s="5"/>
      <c r="N141" s="5"/>
      <c r="O141" s="5"/>
      <c r="P141" s="5"/>
      <c r="Q141" s="5"/>
      <c r="R141" s="5"/>
      <c r="S141" s="5" t="str">
        <f>IF(Dashboard!J153="No Plan",0,IF(Dashboard!J153="Basic Plan",2,IF(Dashboard!J153="Intermediate Plan",3,IF(Dashboard!J153="Comprehensive Plan",4,"-"))))</f>
        <v>-</v>
      </c>
      <c r="T141" s="5" t="str">
        <f>IF(Dashboard!K153="Not Started",0,IF(Dashboard!K153="Significantly Behind Schedule",1,IF(Dashboard!K153="Behind Schedule",2,IF(Dashboard!K153="On Schedule",3,IF(Dashboard!K153="Complete",4,"-")))))</f>
        <v>-</v>
      </c>
      <c r="U141" s="5" t="e">
        <f t="shared" si="4"/>
        <v>#VALUE!</v>
      </c>
      <c r="V141" s="5"/>
      <c r="W141" s="5"/>
      <c r="X141" s="5"/>
      <c r="Y141" s="5"/>
      <c r="Z141" s="5"/>
    </row>
    <row r="142" spans="2:26" x14ac:dyDescent="0.25">
      <c r="B142" s="5"/>
      <c r="C142" s="5"/>
      <c r="D142" s="5"/>
      <c r="E142" s="5"/>
      <c r="F142" s="5"/>
      <c r="G142" s="5"/>
      <c r="H142" s="5"/>
      <c r="I142" s="5"/>
      <c r="J142" s="5"/>
      <c r="K142" s="5"/>
      <c r="L142" s="5"/>
      <c r="M142" s="5"/>
      <c r="N142" s="5"/>
      <c r="O142" s="5"/>
      <c r="P142" s="5"/>
      <c r="Q142" s="5"/>
      <c r="R142" s="5"/>
      <c r="S142" s="5" t="str">
        <f>IF(Dashboard!J154="No Plan",0,IF(Dashboard!J154="Basic Plan",2,IF(Dashboard!J154="Intermediate Plan",3,IF(Dashboard!J154="Comprehensive Plan",4,"-"))))</f>
        <v>-</v>
      </c>
      <c r="T142" s="5" t="str">
        <f>IF(Dashboard!K154="Not Started",0,IF(Dashboard!K154="Significantly Behind Schedule",1,IF(Dashboard!K154="Behind Schedule",2,IF(Dashboard!K154="On Schedule",3,IF(Dashboard!K154="Complete",4,"-")))))</f>
        <v>-</v>
      </c>
      <c r="U142" s="5" t="e">
        <f t="shared" si="4"/>
        <v>#VALUE!</v>
      </c>
      <c r="V142" s="5"/>
      <c r="W142" s="5"/>
      <c r="X142" s="5"/>
      <c r="Y142" s="5"/>
      <c r="Z142" s="5"/>
    </row>
    <row r="143" spans="2:26" x14ac:dyDescent="0.25">
      <c r="B143" s="5"/>
      <c r="C143" s="5"/>
      <c r="D143" s="5"/>
      <c r="E143" s="5"/>
      <c r="F143" s="5"/>
      <c r="G143" s="5"/>
      <c r="H143" s="5"/>
      <c r="I143" s="5"/>
      <c r="J143" s="5"/>
      <c r="K143" s="5"/>
      <c r="L143" s="5"/>
      <c r="M143" s="5"/>
      <c r="N143" s="5"/>
      <c r="O143" s="5"/>
      <c r="P143" s="5"/>
      <c r="Q143" s="5"/>
      <c r="R143" s="5"/>
      <c r="S143" s="5" t="str">
        <f>IF(Dashboard!J155="No Plan",0,IF(Dashboard!J155="Basic Plan",2,IF(Dashboard!J155="Intermediate Plan",3,IF(Dashboard!J155="Comprehensive Plan",4,"-"))))</f>
        <v>-</v>
      </c>
      <c r="T143" s="5" t="str">
        <f>IF(Dashboard!K155="Not Started",0,IF(Dashboard!K155="Significantly Behind Schedule",1,IF(Dashboard!K155="Behind Schedule",2,IF(Dashboard!K155="On Schedule",3,IF(Dashboard!K155="Complete",4,"-")))))</f>
        <v>-</v>
      </c>
      <c r="U143" s="5" t="e">
        <f t="shared" si="4"/>
        <v>#VALUE!</v>
      </c>
      <c r="V143" s="5"/>
      <c r="W143" s="5"/>
      <c r="X143" s="5"/>
      <c r="Y143" s="5"/>
      <c r="Z143" s="5"/>
    </row>
    <row r="144" spans="2:26" x14ac:dyDescent="0.25">
      <c r="B144" s="5"/>
      <c r="C144" s="5"/>
      <c r="D144" s="5"/>
      <c r="E144" s="5"/>
      <c r="F144" s="5"/>
      <c r="G144" s="5"/>
      <c r="H144" s="5"/>
      <c r="I144" s="5"/>
      <c r="J144" s="5"/>
      <c r="K144" s="5"/>
      <c r="L144" s="5"/>
      <c r="M144" s="5"/>
      <c r="N144" s="5"/>
      <c r="O144" s="5"/>
      <c r="P144" s="5"/>
      <c r="Q144" s="5"/>
      <c r="R144" s="5"/>
      <c r="S144" s="5" t="str">
        <f>IF(Dashboard!J156="No Plan",0,IF(Dashboard!J156="Basic Plan",2,IF(Dashboard!J156="Intermediate Plan",3,IF(Dashboard!J156="Comprehensive Plan",4,"-"))))</f>
        <v>-</v>
      </c>
      <c r="T144" s="5" t="str">
        <f>IF(Dashboard!K156="Not Started",0,IF(Dashboard!K156="Significantly Behind Schedule",1,IF(Dashboard!K156="Behind Schedule",2,IF(Dashboard!K156="On Schedule",3,IF(Dashboard!K156="Complete",4,"-")))))</f>
        <v>-</v>
      </c>
      <c r="U144" s="5" t="e">
        <f t="shared" si="4"/>
        <v>#VALUE!</v>
      </c>
      <c r="V144" s="5"/>
      <c r="W144" s="5"/>
      <c r="X144" s="5"/>
      <c r="Y144" s="5"/>
      <c r="Z144" s="5"/>
    </row>
    <row r="145" spans="2:26" x14ac:dyDescent="0.25">
      <c r="B145" s="5"/>
      <c r="C145" s="5"/>
      <c r="D145" s="5"/>
      <c r="E145" s="5"/>
      <c r="F145" s="5"/>
      <c r="G145" s="5"/>
      <c r="H145" s="5"/>
      <c r="I145" s="5"/>
      <c r="J145" s="5"/>
      <c r="K145" s="5"/>
      <c r="L145" s="5"/>
      <c r="M145" s="5"/>
      <c r="N145" s="5"/>
      <c r="O145" s="5"/>
      <c r="P145" s="5"/>
      <c r="Q145" s="5"/>
      <c r="R145" s="5"/>
      <c r="S145" s="5" t="str">
        <f>IF(Dashboard!J157="No Plan",0,IF(Dashboard!J157="Basic Plan",2,IF(Dashboard!J157="Intermediate Plan",3,IF(Dashboard!J157="Comprehensive Plan",4,"-"))))</f>
        <v>-</v>
      </c>
      <c r="T145" s="5" t="str">
        <f>IF(Dashboard!K157="Not Started",0,IF(Dashboard!K157="Significantly Behind Schedule",1,IF(Dashboard!K157="Behind Schedule",2,IF(Dashboard!K157="On Schedule",3,IF(Dashboard!K157="Complete",4,"-")))))</f>
        <v>-</v>
      </c>
      <c r="U145" s="5" t="e">
        <f t="shared" si="4"/>
        <v>#VALUE!</v>
      </c>
      <c r="V145" s="5"/>
      <c r="W145" s="5"/>
      <c r="X145" s="5"/>
      <c r="Y145" s="5"/>
      <c r="Z145" s="5"/>
    </row>
    <row r="146" spans="2:26" x14ac:dyDescent="0.25">
      <c r="B146" s="5"/>
      <c r="C146" s="5"/>
      <c r="D146" s="5"/>
      <c r="E146" s="5"/>
      <c r="F146" s="5"/>
      <c r="G146" s="5"/>
      <c r="H146" s="5"/>
      <c r="I146" s="5"/>
      <c r="J146" s="5"/>
      <c r="K146" s="5"/>
      <c r="L146" s="5"/>
      <c r="M146" s="5"/>
      <c r="N146" s="5"/>
      <c r="O146" s="5"/>
      <c r="P146" s="5"/>
      <c r="Q146" s="5"/>
      <c r="R146" s="5"/>
      <c r="S146" s="5" t="str">
        <f>IF(Dashboard!J158="No Plan",0,IF(Dashboard!J158="Basic Plan",2,IF(Dashboard!J158="Intermediate Plan",3,IF(Dashboard!J158="Comprehensive Plan",4,"-"))))</f>
        <v>-</v>
      </c>
      <c r="T146" s="5" t="str">
        <f>IF(Dashboard!K158="Not Started",0,IF(Dashboard!K158="Significantly Behind Schedule",1,IF(Dashboard!K158="Behind Schedule",2,IF(Dashboard!K158="On Schedule",3,IF(Dashboard!K158="Complete",4,"-")))))</f>
        <v>-</v>
      </c>
      <c r="U146" s="5" t="e">
        <f t="shared" si="4"/>
        <v>#VALUE!</v>
      </c>
      <c r="V146" s="5"/>
      <c r="W146" s="5"/>
      <c r="X146" s="5"/>
      <c r="Y146" s="5"/>
      <c r="Z146" s="5"/>
    </row>
    <row r="147" spans="2:26" x14ac:dyDescent="0.25">
      <c r="B147" s="5"/>
      <c r="C147" s="5"/>
      <c r="D147" s="5"/>
      <c r="E147" s="5"/>
      <c r="F147" s="5"/>
      <c r="G147" s="5"/>
      <c r="H147" s="5"/>
      <c r="I147" s="5"/>
      <c r="J147" s="5"/>
      <c r="K147" s="5"/>
      <c r="L147" s="5"/>
      <c r="M147" s="5"/>
      <c r="N147" s="5"/>
      <c r="O147" s="5"/>
      <c r="P147" s="5"/>
      <c r="Q147" s="5"/>
      <c r="R147" s="5"/>
      <c r="S147" s="5" t="str">
        <f>IF(Dashboard!J159="No Plan",0,IF(Dashboard!J159="Basic Plan",2,IF(Dashboard!J159="Intermediate Plan",3,IF(Dashboard!J159="Comprehensive Plan",4,"-"))))</f>
        <v>-</v>
      </c>
      <c r="T147" s="5" t="str">
        <f>IF(Dashboard!K159="Not Started",0,IF(Dashboard!K159="Significantly Behind Schedule",1,IF(Dashboard!K159="Behind Schedule",2,IF(Dashboard!K159="On Schedule",3,IF(Dashboard!K159="Complete",4,"-")))))</f>
        <v>-</v>
      </c>
      <c r="U147" s="5" t="e">
        <f t="shared" si="4"/>
        <v>#VALUE!</v>
      </c>
      <c r="V147" s="5"/>
      <c r="W147" s="5"/>
      <c r="X147" s="5"/>
      <c r="Y147" s="5"/>
      <c r="Z147" s="5"/>
    </row>
    <row r="148" spans="2:26" x14ac:dyDescent="0.25">
      <c r="B148" s="5"/>
      <c r="C148" s="5"/>
      <c r="D148" s="5"/>
      <c r="E148" s="5"/>
      <c r="F148" s="5"/>
      <c r="G148" s="5"/>
      <c r="H148" s="5"/>
      <c r="I148" s="5"/>
      <c r="J148" s="5"/>
      <c r="K148" s="5"/>
      <c r="L148" s="5"/>
      <c r="M148" s="5"/>
      <c r="N148" s="5"/>
      <c r="O148" s="5"/>
      <c r="P148" s="5"/>
      <c r="Q148" s="5"/>
      <c r="R148" s="5"/>
      <c r="S148" s="5" t="str">
        <f>IF(Dashboard!J160="No Plan",0,IF(Dashboard!J160="Basic Plan",2,IF(Dashboard!J160="Intermediate Plan",3,IF(Dashboard!J160="Comprehensive Plan",4,"-"))))</f>
        <v>-</v>
      </c>
      <c r="T148" s="5" t="str">
        <f>IF(Dashboard!K160="Not Started",0,IF(Dashboard!K160="Significantly Behind Schedule",1,IF(Dashboard!K160="Behind Schedule",2,IF(Dashboard!K160="On Schedule",3,IF(Dashboard!K160="Complete",4,"-")))))</f>
        <v>-</v>
      </c>
      <c r="U148" s="5" t="e">
        <f t="shared" si="4"/>
        <v>#VALUE!</v>
      </c>
      <c r="V148" s="5"/>
      <c r="W148" s="5"/>
      <c r="X148" s="5"/>
      <c r="Y148" s="5"/>
      <c r="Z148" s="5"/>
    </row>
    <row r="149" spans="2:26" x14ac:dyDescent="0.25">
      <c r="B149" s="5"/>
      <c r="C149" s="5"/>
      <c r="D149" s="5"/>
      <c r="E149" s="5"/>
      <c r="F149" s="5"/>
      <c r="G149" s="5"/>
      <c r="H149" s="5"/>
      <c r="I149" s="5"/>
      <c r="J149" s="5"/>
      <c r="K149" s="5"/>
      <c r="L149" s="5"/>
      <c r="M149" s="5"/>
      <c r="N149" s="5"/>
      <c r="O149" s="5"/>
      <c r="P149" s="5"/>
      <c r="Q149" s="5"/>
      <c r="R149" s="5"/>
      <c r="S149" s="5" t="str">
        <f>IF(Dashboard!J161="No Plan",0,IF(Dashboard!J161="Basic Plan",2,IF(Dashboard!J161="Intermediate Plan",3,IF(Dashboard!J161="Comprehensive Plan",4,"-"))))</f>
        <v>-</v>
      </c>
      <c r="T149" s="5" t="str">
        <f>IF(Dashboard!K161="Not Started",0,IF(Dashboard!K161="Significantly Behind Schedule",1,IF(Dashboard!K161="Behind Schedule",2,IF(Dashboard!K161="On Schedule",3,IF(Dashboard!K161="Complete",4,"-")))))</f>
        <v>-</v>
      </c>
      <c r="U149" s="5" t="e">
        <f t="shared" si="4"/>
        <v>#VALUE!</v>
      </c>
      <c r="V149" s="5"/>
      <c r="W149" s="5"/>
      <c r="X149" s="5"/>
      <c r="Y149" s="5"/>
      <c r="Z149" s="5"/>
    </row>
    <row r="150" spans="2:26" x14ac:dyDescent="0.25">
      <c r="B150" s="5"/>
      <c r="C150" s="5"/>
      <c r="D150" s="5"/>
      <c r="E150" s="5"/>
      <c r="F150" s="5"/>
      <c r="G150" s="5"/>
      <c r="H150" s="5"/>
      <c r="I150" s="5"/>
      <c r="J150" s="5"/>
      <c r="K150" s="5"/>
      <c r="L150" s="5"/>
      <c r="M150" s="5"/>
      <c r="N150" s="5"/>
      <c r="O150" s="5"/>
      <c r="P150" s="5"/>
      <c r="Q150" s="5"/>
      <c r="R150" s="5"/>
      <c r="S150" s="5" t="str">
        <f>IF(Dashboard!J162="No Plan",0,IF(Dashboard!J162="Basic Plan",2,IF(Dashboard!J162="Intermediate Plan",3,IF(Dashboard!J162="Comprehensive Plan",4,"-"))))</f>
        <v>-</v>
      </c>
      <c r="T150" s="5" t="str">
        <f>IF(Dashboard!K162="Not Started",0,IF(Dashboard!K162="Significantly Behind Schedule",1,IF(Dashboard!K162="Behind Schedule",2,IF(Dashboard!K162="On Schedule",3,IF(Dashboard!K162="Complete",4,"-")))))</f>
        <v>-</v>
      </c>
      <c r="U150" s="5" t="e">
        <f t="shared" si="4"/>
        <v>#VALUE!</v>
      </c>
      <c r="V150" s="5"/>
      <c r="W150" s="5"/>
      <c r="X150" s="5"/>
      <c r="Y150" s="5"/>
      <c r="Z150" s="5"/>
    </row>
    <row r="151" spans="2:26" x14ac:dyDescent="0.25">
      <c r="B151" s="5"/>
      <c r="C151" s="5"/>
      <c r="D151" s="5"/>
      <c r="E151" s="5"/>
      <c r="F151" s="5"/>
      <c r="G151" s="5"/>
      <c r="H151" s="5"/>
      <c r="I151" s="5"/>
      <c r="J151" s="5"/>
      <c r="K151" s="5"/>
      <c r="L151" s="5"/>
      <c r="M151" s="5"/>
      <c r="N151" s="5"/>
      <c r="O151" s="5"/>
      <c r="P151" s="5"/>
      <c r="Q151" s="5"/>
      <c r="R151" s="5"/>
      <c r="S151" s="5" t="str">
        <f>IF(Dashboard!J163="No Plan",0,IF(Dashboard!J163="Basic Plan",2,IF(Dashboard!J163="Intermediate Plan",3,IF(Dashboard!J163="Comprehensive Plan",4,"-"))))</f>
        <v>-</v>
      </c>
      <c r="T151" s="5" t="str">
        <f>IF(Dashboard!K163="Not Started",0,IF(Dashboard!K163="Significantly Behind Schedule",1,IF(Dashboard!K163="Behind Schedule",2,IF(Dashboard!K163="On Schedule",3,IF(Dashboard!K163="Complete",4,"-")))))</f>
        <v>-</v>
      </c>
      <c r="U151" s="5" t="e">
        <f t="shared" si="4"/>
        <v>#VALUE!</v>
      </c>
      <c r="V151" s="5"/>
      <c r="W151" s="5"/>
      <c r="X151" s="5"/>
      <c r="Y151" s="5"/>
      <c r="Z151" s="5"/>
    </row>
    <row r="152" spans="2:26" x14ac:dyDescent="0.25">
      <c r="B152" s="5"/>
      <c r="C152" s="5"/>
      <c r="D152" s="5"/>
      <c r="E152" s="5"/>
      <c r="F152" s="5"/>
      <c r="G152" s="5"/>
      <c r="H152" s="5"/>
      <c r="I152" s="5"/>
      <c r="J152" s="5"/>
      <c r="K152" s="5"/>
      <c r="L152" s="5"/>
      <c r="M152" s="5"/>
      <c r="N152" s="5"/>
      <c r="O152" s="5"/>
      <c r="P152" s="5"/>
      <c r="Q152" s="5"/>
      <c r="R152" s="5"/>
      <c r="S152" s="5" t="str">
        <f>IF(Dashboard!J164="No Plan",0,IF(Dashboard!J164="Basic Plan",2,IF(Dashboard!J164="Intermediate Plan",3,IF(Dashboard!J164="Comprehensive Plan",4,"-"))))</f>
        <v>-</v>
      </c>
      <c r="T152" s="5" t="str">
        <f>IF(Dashboard!K164="Not Started",0,IF(Dashboard!K164="Significantly Behind Schedule",1,IF(Dashboard!K164="Behind Schedule",2,IF(Dashboard!K164="On Schedule",3,IF(Dashboard!K164="Complete",4,"-")))))</f>
        <v>-</v>
      </c>
      <c r="U152" s="5" t="e">
        <f t="shared" si="4"/>
        <v>#VALUE!</v>
      </c>
      <c r="V152" s="5"/>
      <c r="W152" s="5"/>
      <c r="X152" s="5"/>
      <c r="Y152" s="5"/>
      <c r="Z152" s="5"/>
    </row>
    <row r="153" spans="2:26" x14ac:dyDescent="0.25">
      <c r="B153" s="5"/>
      <c r="C153" s="5"/>
      <c r="D153" s="5"/>
      <c r="E153" s="5"/>
      <c r="F153" s="5"/>
      <c r="G153" s="5"/>
      <c r="H153" s="5"/>
      <c r="I153" s="5"/>
      <c r="J153" s="5"/>
      <c r="K153" s="5"/>
      <c r="L153" s="5"/>
      <c r="M153" s="5"/>
      <c r="N153" s="5"/>
      <c r="O153" s="5"/>
      <c r="P153" s="5"/>
      <c r="Q153" s="5"/>
      <c r="R153" s="5"/>
      <c r="S153" s="5" t="str">
        <f>IF(Dashboard!J165="No Plan",0,IF(Dashboard!J165="Basic Plan",2,IF(Dashboard!J165="Intermediate Plan",3,IF(Dashboard!J165="Comprehensive Plan",4,"-"))))</f>
        <v>-</v>
      </c>
      <c r="T153" s="5" t="str">
        <f>IF(Dashboard!K165="Not Started",0,IF(Dashboard!K165="Significantly Behind Schedule",1,IF(Dashboard!K165="Behind Schedule",2,IF(Dashboard!K165="On Schedule",3,IF(Dashboard!K165="Complete",4,"-")))))</f>
        <v>-</v>
      </c>
      <c r="U153" s="5" t="e">
        <f t="shared" si="4"/>
        <v>#VALUE!</v>
      </c>
      <c r="V153" s="5"/>
      <c r="W153" s="5"/>
      <c r="X153" s="5"/>
      <c r="Y153" s="5"/>
      <c r="Z153" s="5"/>
    </row>
    <row r="154" spans="2:26" x14ac:dyDescent="0.25">
      <c r="B154" s="5"/>
      <c r="C154" s="5"/>
      <c r="D154" s="5"/>
      <c r="E154" s="5"/>
      <c r="F154" s="5"/>
      <c r="G154" s="5"/>
      <c r="H154" s="5"/>
      <c r="I154" s="5"/>
      <c r="J154" s="5"/>
      <c r="K154" s="5"/>
      <c r="L154" s="5"/>
      <c r="M154" s="5"/>
      <c r="N154" s="5"/>
      <c r="O154" s="5"/>
      <c r="P154" s="5"/>
      <c r="Q154" s="5"/>
      <c r="R154" s="5"/>
      <c r="S154" s="5" t="str">
        <f>IF(Dashboard!J166="No Plan",0,IF(Dashboard!J166="Basic Plan",2,IF(Dashboard!J166="Intermediate Plan",3,IF(Dashboard!J166="Comprehensive Plan",4,"-"))))</f>
        <v>-</v>
      </c>
      <c r="T154" s="5" t="str">
        <f>IF(Dashboard!K166="Not Started",0,IF(Dashboard!K166="Significantly Behind Schedule",1,IF(Dashboard!K166="Behind Schedule",2,IF(Dashboard!K166="On Schedule",3,IF(Dashboard!K166="Complete",4,"-")))))</f>
        <v>-</v>
      </c>
      <c r="U154" s="5" t="e">
        <f t="shared" si="4"/>
        <v>#VALUE!</v>
      </c>
      <c r="V154" s="5"/>
      <c r="W154" s="5"/>
      <c r="X154" s="5"/>
      <c r="Y154" s="5"/>
      <c r="Z154" s="5"/>
    </row>
    <row r="155" spans="2:26" x14ac:dyDescent="0.25">
      <c r="B155" s="5"/>
      <c r="C155" s="5"/>
      <c r="D155" s="5"/>
      <c r="E155" s="5"/>
      <c r="F155" s="5"/>
      <c r="G155" s="5"/>
      <c r="H155" s="5"/>
      <c r="I155" s="5"/>
      <c r="J155" s="5"/>
      <c r="K155" s="5"/>
      <c r="L155" s="5"/>
      <c r="M155" s="5"/>
      <c r="N155" s="5"/>
      <c r="O155" s="5"/>
      <c r="P155" s="5"/>
      <c r="Q155" s="5"/>
      <c r="R155" s="5"/>
      <c r="S155" s="5" t="str">
        <f>IF(Dashboard!J167="No Plan",0,IF(Dashboard!J167="Basic Plan",2,IF(Dashboard!J167="Intermediate Plan",3,IF(Dashboard!J167="Comprehensive Plan",4,"-"))))</f>
        <v>-</v>
      </c>
      <c r="T155" s="5" t="str">
        <f>IF(Dashboard!K167="Not Started",0,IF(Dashboard!K167="Significantly Behind Schedule",1,IF(Dashboard!K167="Behind Schedule",2,IF(Dashboard!K167="On Schedule",3,IF(Dashboard!K167="Complete",4,"-")))))</f>
        <v>-</v>
      </c>
      <c r="U155" s="5" t="e">
        <f t="shared" si="4"/>
        <v>#VALUE!</v>
      </c>
      <c r="V155" s="5"/>
      <c r="W155" s="5"/>
      <c r="X155" s="5"/>
      <c r="Y155" s="5"/>
      <c r="Z155" s="5"/>
    </row>
    <row r="156" spans="2:26" x14ac:dyDescent="0.25">
      <c r="B156" s="5"/>
      <c r="C156" s="5"/>
      <c r="D156" s="5"/>
      <c r="E156" s="5"/>
      <c r="F156" s="5"/>
      <c r="G156" s="5"/>
      <c r="H156" s="5"/>
      <c r="I156" s="5"/>
      <c r="J156" s="5"/>
      <c r="K156" s="5"/>
      <c r="L156" s="5"/>
      <c r="M156" s="5"/>
      <c r="N156" s="5"/>
      <c r="O156" s="5"/>
      <c r="P156" s="5"/>
      <c r="Q156" s="5"/>
      <c r="R156" s="5"/>
      <c r="S156" s="5" t="str">
        <f>IF(Dashboard!J168="No Plan",0,IF(Dashboard!J168="Basic Plan",2,IF(Dashboard!J168="Intermediate Plan",3,IF(Dashboard!J168="Comprehensive Plan",4,"-"))))</f>
        <v>-</v>
      </c>
      <c r="T156" s="5" t="str">
        <f>IF(Dashboard!K168="Not Started",0,IF(Dashboard!K168="Significantly Behind Schedule",1,IF(Dashboard!K168="Behind Schedule",2,IF(Dashboard!K168="On Schedule",3,IF(Dashboard!K168="Complete",4,"-")))))</f>
        <v>-</v>
      </c>
      <c r="U156" s="5" t="e">
        <f t="shared" si="4"/>
        <v>#VALUE!</v>
      </c>
      <c r="V156" s="5"/>
      <c r="W156" s="5"/>
      <c r="X156" s="5"/>
      <c r="Y156" s="5"/>
      <c r="Z156" s="5"/>
    </row>
    <row r="157" spans="2:26" x14ac:dyDescent="0.25">
      <c r="B157" s="5"/>
      <c r="C157" s="5"/>
      <c r="D157" s="5"/>
      <c r="E157" s="5"/>
      <c r="F157" s="5"/>
      <c r="G157" s="5"/>
      <c r="H157" s="5"/>
      <c r="I157" s="5"/>
      <c r="J157" s="5"/>
      <c r="K157" s="5"/>
      <c r="L157" s="5"/>
      <c r="M157" s="5"/>
      <c r="N157" s="5"/>
      <c r="O157" s="5"/>
      <c r="P157" s="5"/>
      <c r="Q157" s="5"/>
      <c r="R157" s="5"/>
      <c r="S157" s="5" t="str">
        <f>IF(Dashboard!J169="No Plan",0,IF(Dashboard!J169="Basic Plan",2,IF(Dashboard!J169="Intermediate Plan",3,IF(Dashboard!J169="Comprehensive Plan",4,"-"))))</f>
        <v>-</v>
      </c>
      <c r="T157" s="5" t="str">
        <f>IF(Dashboard!K169="Not Started",0,IF(Dashboard!K169="Significantly Behind Schedule",1,IF(Dashboard!K169="Behind Schedule",2,IF(Dashboard!K169="On Schedule",3,IF(Dashboard!K169="Complete",4,"-")))))</f>
        <v>-</v>
      </c>
      <c r="U157" s="5" t="e">
        <f t="shared" si="4"/>
        <v>#VALUE!</v>
      </c>
      <c r="V157" s="5"/>
      <c r="W157" s="5"/>
      <c r="X157" s="5"/>
      <c r="Y157" s="5"/>
      <c r="Z157" s="5"/>
    </row>
    <row r="158" spans="2:26" x14ac:dyDescent="0.25">
      <c r="B158" s="5"/>
      <c r="C158" s="5"/>
      <c r="D158" s="5"/>
      <c r="E158" s="5"/>
      <c r="F158" s="5"/>
      <c r="G158" s="5"/>
      <c r="H158" s="5"/>
      <c r="I158" s="5"/>
      <c r="J158" s="5"/>
      <c r="K158" s="5"/>
      <c r="L158" s="5"/>
      <c r="M158" s="5"/>
      <c r="N158" s="5"/>
      <c r="O158" s="5"/>
      <c r="P158" s="5"/>
      <c r="Q158" s="5"/>
      <c r="R158" s="5"/>
      <c r="S158" s="5" t="str">
        <f>IF(Dashboard!J170="No Plan",0,IF(Dashboard!J170="Basic Plan",2,IF(Dashboard!J170="Intermediate Plan",3,IF(Dashboard!J170="Comprehensive Plan",4,"-"))))</f>
        <v>-</v>
      </c>
      <c r="T158" s="5" t="str">
        <f>IF(Dashboard!K170="Not Started",0,IF(Dashboard!K170="Significantly Behind Schedule",1,IF(Dashboard!K170="Behind Schedule",2,IF(Dashboard!K170="On Schedule",3,IF(Dashboard!K170="Complete",4,"-")))))</f>
        <v>-</v>
      </c>
      <c r="U158" s="5" t="e">
        <f t="shared" si="4"/>
        <v>#VALUE!</v>
      </c>
      <c r="V158" s="5"/>
      <c r="W158" s="5"/>
      <c r="X158" s="5"/>
      <c r="Y158" s="5"/>
      <c r="Z158" s="5"/>
    </row>
    <row r="159" spans="2:26" x14ac:dyDescent="0.25">
      <c r="B159" s="5"/>
      <c r="C159" s="5"/>
      <c r="D159" s="5"/>
      <c r="E159" s="5"/>
      <c r="F159" s="5"/>
      <c r="G159" s="5"/>
      <c r="H159" s="5"/>
      <c r="I159" s="5"/>
      <c r="J159" s="5"/>
      <c r="K159" s="5"/>
      <c r="L159" s="5"/>
      <c r="M159" s="5"/>
      <c r="N159" s="5"/>
      <c r="O159" s="5"/>
      <c r="P159" s="5"/>
      <c r="Q159" s="5"/>
      <c r="R159" s="5"/>
      <c r="S159" s="5" t="str">
        <f>IF(Dashboard!J171="No Plan",0,IF(Dashboard!J171="Basic Plan",2,IF(Dashboard!J171="Intermediate Plan",3,IF(Dashboard!J171="Comprehensive Plan",4,"-"))))</f>
        <v>-</v>
      </c>
      <c r="T159" s="5" t="str">
        <f>IF(Dashboard!K171="Not Started",0,IF(Dashboard!K171="Significantly Behind Schedule",1,IF(Dashboard!K171="Behind Schedule",2,IF(Dashboard!K171="On Schedule",3,IF(Dashboard!K171="Complete",4,"-")))))</f>
        <v>-</v>
      </c>
      <c r="U159" s="5" t="e">
        <f t="shared" si="4"/>
        <v>#VALUE!</v>
      </c>
      <c r="V159" s="5"/>
      <c r="W159" s="5"/>
      <c r="X159" s="5"/>
      <c r="Y159" s="5"/>
      <c r="Z159" s="5"/>
    </row>
    <row r="160" spans="2:26" x14ac:dyDescent="0.25">
      <c r="B160" s="5"/>
      <c r="C160" s="5"/>
      <c r="D160" s="5"/>
      <c r="E160" s="5"/>
      <c r="F160" s="5"/>
      <c r="G160" s="5"/>
      <c r="H160" s="5"/>
      <c r="I160" s="5"/>
      <c r="J160" s="5"/>
      <c r="K160" s="5"/>
      <c r="L160" s="5"/>
      <c r="M160" s="5"/>
      <c r="N160" s="5"/>
      <c r="O160" s="5"/>
      <c r="P160" s="5"/>
      <c r="Q160" s="5"/>
      <c r="R160" s="5"/>
      <c r="S160" s="5" t="str">
        <f>IF(Dashboard!J172="No Plan",0,IF(Dashboard!J172="Basic Plan",2,IF(Dashboard!J172="Intermediate Plan",3,IF(Dashboard!J172="Comprehensive Plan",4,"-"))))</f>
        <v>-</v>
      </c>
      <c r="T160" s="5" t="str">
        <f>IF(Dashboard!K172="Not Started",0,IF(Dashboard!K172="Significantly Behind Schedule",1,IF(Dashboard!K172="Behind Schedule",2,IF(Dashboard!K172="On Schedule",3,IF(Dashboard!K172="Complete",4,"-")))))</f>
        <v>-</v>
      </c>
      <c r="U160" s="5" t="e">
        <f t="shared" si="4"/>
        <v>#VALUE!</v>
      </c>
      <c r="V160" s="5"/>
      <c r="W160" s="5"/>
      <c r="X160" s="5"/>
      <c r="Y160" s="5"/>
      <c r="Z160" s="5"/>
    </row>
    <row r="161" spans="2:26" x14ac:dyDescent="0.25">
      <c r="B161" s="5"/>
      <c r="C161" s="5"/>
      <c r="D161" s="5"/>
      <c r="E161" s="5"/>
      <c r="F161" s="5"/>
      <c r="G161" s="5"/>
      <c r="H161" s="5"/>
      <c r="I161" s="5"/>
      <c r="J161" s="5"/>
      <c r="K161" s="5"/>
      <c r="L161" s="5"/>
      <c r="M161" s="5"/>
      <c r="N161" s="5"/>
      <c r="O161" s="5"/>
      <c r="P161" s="5"/>
      <c r="Q161" s="5"/>
      <c r="R161" s="5"/>
      <c r="S161" s="5" t="str">
        <f>IF(Dashboard!J173="No Plan",0,IF(Dashboard!J173="Basic Plan",2,IF(Dashboard!J173="Intermediate Plan",3,IF(Dashboard!J173="Comprehensive Plan",4,"-"))))</f>
        <v>-</v>
      </c>
      <c r="T161" s="5" t="str">
        <f>IF(Dashboard!K173="Not Started",0,IF(Dashboard!K173="Significantly Behind Schedule",1,IF(Dashboard!K173="Behind Schedule",2,IF(Dashboard!K173="On Schedule",3,IF(Dashboard!K173="Complete",4,"-")))))</f>
        <v>-</v>
      </c>
      <c r="U161" s="5" t="e">
        <f t="shared" si="4"/>
        <v>#VALUE!</v>
      </c>
      <c r="V161" s="5"/>
      <c r="W161" s="5"/>
      <c r="X161" s="5"/>
      <c r="Y161" s="5"/>
      <c r="Z161" s="5"/>
    </row>
    <row r="162" spans="2:26" x14ac:dyDescent="0.25">
      <c r="B162" s="5"/>
      <c r="C162" s="5"/>
      <c r="D162" s="5"/>
      <c r="E162" s="5"/>
      <c r="F162" s="5"/>
      <c r="G162" s="5"/>
      <c r="H162" s="5"/>
      <c r="I162" s="5"/>
      <c r="J162" s="5"/>
      <c r="K162" s="5"/>
      <c r="L162" s="5"/>
      <c r="M162" s="5"/>
      <c r="N162" s="5"/>
      <c r="O162" s="5"/>
      <c r="P162" s="5"/>
      <c r="Q162" s="5"/>
      <c r="R162" s="5"/>
      <c r="S162" s="5" t="str">
        <f>IF(Dashboard!J174="No Plan",0,IF(Dashboard!J174="Basic Plan",2,IF(Dashboard!J174="Intermediate Plan",3,IF(Dashboard!J174="Comprehensive Plan",4,"-"))))</f>
        <v>-</v>
      </c>
      <c r="T162" s="5" t="str">
        <f>IF(Dashboard!K174="Not Started",0,IF(Dashboard!K174="Significantly Behind Schedule",1,IF(Dashboard!K174="Behind Schedule",2,IF(Dashboard!K174="On Schedule",3,IF(Dashboard!K174="Complete",4,"-")))))</f>
        <v>-</v>
      </c>
      <c r="U162" s="5" t="e">
        <f t="shared" si="4"/>
        <v>#VALUE!</v>
      </c>
      <c r="V162" s="5"/>
      <c r="W162" s="5"/>
      <c r="X162" s="5"/>
      <c r="Y162" s="5"/>
      <c r="Z162" s="5"/>
    </row>
    <row r="163" spans="2:26" x14ac:dyDescent="0.25">
      <c r="B163" s="5"/>
      <c r="C163" s="5"/>
      <c r="D163" s="5"/>
      <c r="E163" s="5"/>
      <c r="F163" s="5"/>
      <c r="G163" s="5"/>
      <c r="H163" s="5"/>
      <c r="I163" s="5"/>
      <c r="J163" s="5"/>
      <c r="K163" s="5"/>
      <c r="L163" s="5"/>
      <c r="M163" s="5"/>
      <c r="N163" s="5"/>
      <c r="O163" s="5"/>
      <c r="P163" s="5"/>
      <c r="Q163" s="5"/>
      <c r="R163" s="5"/>
      <c r="S163" s="5" t="str">
        <f>IF(Dashboard!J175="No Plan",0,IF(Dashboard!J175="Basic Plan",2,IF(Dashboard!J175="Intermediate Plan",3,IF(Dashboard!J175="Comprehensive Plan",4,"-"))))</f>
        <v>-</v>
      </c>
      <c r="T163" s="5" t="str">
        <f>IF(Dashboard!K175="Not Started",0,IF(Dashboard!K175="Significantly Behind Schedule",1,IF(Dashboard!K175="Behind Schedule",2,IF(Dashboard!K175="On Schedule",3,IF(Dashboard!K175="Complete",4,"-")))))</f>
        <v>-</v>
      </c>
      <c r="U163" s="5" t="e">
        <f t="shared" si="4"/>
        <v>#VALUE!</v>
      </c>
      <c r="V163" s="5"/>
      <c r="W163" s="5"/>
      <c r="X163" s="5"/>
      <c r="Y163" s="5"/>
      <c r="Z163" s="5"/>
    </row>
    <row r="164" spans="2:26" x14ac:dyDescent="0.25">
      <c r="B164" s="5"/>
      <c r="C164" s="5"/>
      <c r="D164" s="5"/>
      <c r="E164" s="5"/>
      <c r="F164" s="5"/>
      <c r="G164" s="5"/>
      <c r="H164" s="5"/>
      <c r="I164" s="5"/>
      <c r="J164" s="5"/>
      <c r="K164" s="5"/>
      <c r="L164" s="5"/>
      <c r="M164" s="5"/>
      <c r="N164" s="5"/>
      <c r="O164" s="5"/>
      <c r="P164" s="5"/>
      <c r="Q164" s="5"/>
      <c r="R164" s="5"/>
      <c r="S164" s="5" t="str">
        <f>IF(Dashboard!J176="No Plan",0,IF(Dashboard!J176="Basic Plan",2,IF(Dashboard!J176="Intermediate Plan",3,IF(Dashboard!J176="Comprehensive Plan",4,"-"))))</f>
        <v>-</v>
      </c>
      <c r="T164" s="5" t="str">
        <f>IF(Dashboard!K176="Not Started",0,IF(Dashboard!K176="Significantly Behind Schedule",1,IF(Dashboard!K176="Behind Schedule",2,IF(Dashboard!K176="On Schedule",3,IF(Dashboard!K176="Complete",4,"-")))))</f>
        <v>-</v>
      </c>
      <c r="U164" s="5" t="e">
        <f t="shared" si="4"/>
        <v>#VALUE!</v>
      </c>
      <c r="V164" s="5"/>
      <c r="W164" s="5"/>
      <c r="X164" s="5"/>
      <c r="Y164" s="5"/>
      <c r="Z164" s="5"/>
    </row>
    <row r="165" spans="2:26" x14ac:dyDescent="0.25">
      <c r="B165" s="5"/>
      <c r="C165" s="5"/>
      <c r="D165" s="5"/>
      <c r="E165" s="5"/>
      <c r="F165" s="5"/>
      <c r="G165" s="5"/>
      <c r="H165" s="5"/>
      <c r="I165" s="5"/>
      <c r="J165" s="5"/>
      <c r="K165" s="5"/>
      <c r="L165" s="5"/>
      <c r="M165" s="5"/>
      <c r="N165" s="5"/>
      <c r="O165" s="5"/>
      <c r="P165" s="5"/>
      <c r="Q165" s="5"/>
      <c r="R165" s="5"/>
      <c r="S165" s="5" t="str">
        <f>IF(Dashboard!J177="No Plan",0,IF(Dashboard!J177="Basic Plan",2,IF(Dashboard!J177="Intermediate Plan",3,IF(Dashboard!J177="Comprehensive Plan",4,"-"))))</f>
        <v>-</v>
      </c>
      <c r="T165" s="5" t="str">
        <f>IF(Dashboard!K177="Not Started",0,IF(Dashboard!K177="Significantly Behind Schedule",1,IF(Dashboard!K177="Behind Schedule",2,IF(Dashboard!K177="On Schedule",3,IF(Dashboard!K177="Complete",4,"-")))))</f>
        <v>-</v>
      </c>
      <c r="U165" s="5" t="e">
        <f t="shared" si="4"/>
        <v>#VALUE!</v>
      </c>
      <c r="V165" s="5"/>
      <c r="W165" s="5"/>
      <c r="X165" s="5"/>
      <c r="Y165" s="5"/>
      <c r="Z165" s="5"/>
    </row>
    <row r="166" spans="2:26" x14ac:dyDescent="0.25">
      <c r="B166" s="5"/>
      <c r="C166" s="5"/>
      <c r="D166" s="5"/>
      <c r="E166" s="5"/>
      <c r="F166" s="5"/>
      <c r="G166" s="5"/>
      <c r="H166" s="5"/>
      <c r="I166" s="5"/>
      <c r="J166" s="5"/>
      <c r="K166" s="5"/>
      <c r="L166" s="5"/>
      <c r="M166" s="5"/>
      <c r="N166" s="5"/>
      <c r="O166" s="5"/>
      <c r="P166" s="5"/>
      <c r="Q166" s="5"/>
      <c r="R166" s="5"/>
      <c r="S166" s="5" t="str">
        <f>IF(Dashboard!J178="No Plan",0,IF(Dashboard!J178="Basic Plan",2,IF(Dashboard!J178="Intermediate Plan",3,IF(Dashboard!J178="Comprehensive Plan",4,"-"))))</f>
        <v>-</v>
      </c>
      <c r="T166" s="5" t="str">
        <f>IF(Dashboard!K178="Not Started",0,IF(Dashboard!K178="Significantly Behind Schedule",1,IF(Dashboard!K178="Behind Schedule",2,IF(Dashboard!K178="On Schedule",3,IF(Dashboard!K178="Complete",4,"-")))))</f>
        <v>-</v>
      </c>
      <c r="U166" s="5" t="e">
        <f t="shared" si="4"/>
        <v>#VALUE!</v>
      </c>
      <c r="V166" s="5"/>
      <c r="W166" s="5"/>
      <c r="X166" s="5"/>
      <c r="Y166" s="5"/>
      <c r="Z166" s="5"/>
    </row>
    <row r="167" spans="2:26" x14ac:dyDescent="0.25">
      <c r="B167" s="5"/>
      <c r="C167" s="5"/>
      <c r="D167" s="5"/>
      <c r="E167" s="5"/>
      <c r="F167" s="5"/>
      <c r="G167" s="5"/>
      <c r="H167" s="5"/>
      <c r="I167" s="5"/>
      <c r="J167" s="5"/>
      <c r="K167" s="5"/>
      <c r="L167" s="5"/>
      <c r="M167" s="5"/>
      <c r="N167" s="5"/>
      <c r="O167" s="5"/>
      <c r="P167" s="5"/>
      <c r="Q167" s="5"/>
      <c r="R167" s="5"/>
      <c r="S167" s="5" t="str">
        <f>IF(Dashboard!J179="No Plan",0,IF(Dashboard!J179="Basic Plan",2,IF(Dashboard!J179="Intermediate Plan",3,IF(Dashboard!J179="Comprehensive Plan",4,"-"))))</f>
        <v>-</v>
      </c>
      <c r="T167" s="5" t="str">
        <f>IF(Dashboard!K179="Not Started",0,IF(Dashboard!K179="Significantly Behind Schedule",1,IF(Dashboard!K179="Behind Schedule",2,IF(Dashboard!K179="On Schedule",3,IF(Dashboard!K179="Complete",4,"-")))))</f>
        <v>-</v>
      </c>
      <c r="U167" s="5" t="e">
        <f t="shared" si="4"/>
        <v>#VALUE!</v>
      </c>
      <c r="V167" s="5"/>
      <c r="W167" s="5"/>
      <c r="X167" s="5"/>
      <c r="Y167" s="5"/>
      <c r="Z167" s="5"/>
    </row>
    <row r="168" spans="2:26" x14ac:dyDescent="0.25">
      <c r="B168" s="5"/>
      <c r="C168" s="5"/>
      <c r="D168" s="5"/>
      <c r="E168" s="5"/>
      <c r="F168" s="5"/>
      <c r="G168" s="5"/>
      <c r="H168" s="5"/>
      <c r="I168" s="5"/>
      <c r="J168" s="5"/>
      <c r="K168" s="5"/>
      <c r="L168" s="5"/>
      <c r="M168" s="5"/>
      <c r="N168" s="5"/>
      <c r="O168" s="5"/>
      <c r="P168" s="5"/>
      <c r="Q168" s="5"/>
      <c r="R168" s="5"/>
      <c r="S168" s="5" t="str">
        <f>IF(Dashboard!J180="No Plan",0,IF(Dashboard!J180="Basic Plan",2,IF(Dashboard!J180="Intermediate Plan",3,IF(Dashboard!J180="Comprehensive Plan",4,"-"))))</f>
        <v>-</v>
      </c>
      <c r="T168" s="5" t="str">
        <f>IF(Dashboard!K180="Not Started",0,IF(Dashboard!K180="Significantly Behind Schedule",1,IF(Dashboard!K180="Behind Schedule",2,IF(Dashboard!K180="On Schedule",3,IF(Dashboard!K180="Complete",4,"-")))))</f>
        <v>-</v>
      </c>
      <c r="U168" s="5" t="e">
        <f t="shared" si="4"/>
        <v>#VALUE!</v>
      </c>
      <c r="V168" s="5"/>
      <c r="W168" s="5"/>
      <c r="X168" s="5"/>
      <c r="Y168" s="5"/>
      <c r="Z168" s="5"/>
    </row>
    <row r="169" spans="2:26" x14ac:dyDescent="0.25">
      <c r="B169" s="5"/>
      <c r="C169" s="5"/>
      <c r="D169" s="5"/>
      <c r="E169" s="5"/>
      <c r="F169" s="5"/>
      <c r="G169" s="5"/>
      <c r="H169" s="5"/>
      <c r="I169" s="5"/>
      <c r="J169" s="5"/>
      <c r="K169" s="5"/>
      <c r="L169" s="5"/>
      <c r="M169" s="5"/>
      <c r="N169" s="5"/>
      <c r="O169" s="5"/>
      <c r="P169" s="5"/>
      <c r="Q169" s="5"/>
      <c r="R169" s="5"/>
      <c r="S169" s="5" t="str">
        <f>IF(Dashboard!J181="No Plan",0,IF(Dashboard!J181="Basic Plan",2,IF(Dashboard!J181="Intermediate Plan",3,IF(Dashboard!J181="Comprehensive Plan",4,"-"))))</f>
        <v>-</v>
      </c>
      <c r="T169" s="5" t="str">
        <f>IF(Dashboard!K181="Not Started",0,IF(Dashboard!K181="Significantly Behind Schedule",1,IF(Dashboard!K181="Behind Schedule",2,IF(Dashboard!K181="On Schedule",3,IF(Dashboard!K181="Complete",4,"-")))))</f>
        <v>-</v>
      </c>
      <c r="U169" s="5" t="e">
        <f t="shared" si="4"/>
        <v>#VALUE!</v>
      </c>
      <c r="V169" s="5"/>
      <c r="W169" s="5"/>
      <c r="X169" s="5"/>
      <c r="Y169" s="5"/>
      <c r="Z169" s="5"/>
    </row>
    <row r="170" spans="2:26" x14ac:dyDescent="0.25">
      <c r="B170" s="5"/>
      <c r="C170" s="5"/>
      <c r="D170" s="5"/>
      <c r="E170" s="5"/>
      <c r="F170" s="5"/>
      <c r="G170" s="5"/>
      <c r="H170" s="5"/>
      <c r="I170" s="5"/>
      <c r="J170" s="5"/>
      <c r="K170" s="5"/>
      <c r="L170" s="5"/>
      <c r="M170" s="5"/>
      <c r="N170" s="5"/>
      <c r="O170" s="5"/>
      <c r="P170" s="5"/>
      <c r="Q170" s="5"/>
      <c r="R170" s="5"/>
      <c r="S170" s="5" t="str">
        <f>IF(Dashboard!J182="No Plan",0,IF(Dashboard!J182="Basic Plan",2,IF(Dashboard!J182="Intermediate Plan",3,IF(Dashboard!J182="Comprehensive Plan",4,"-"))))</f>
        <v>-</v>
      </c>
      <c r="T170" s="5" t="str">
        <f>IF(Dashboard!K182="Not Started",0,IF(Dashboard!K182="Significantly Behind Schedule",1,IF(Dashboard!K182="Behind Schedule",2,IF(Dashboard!K182="On Schedule",3,IF(Dashboard!K182="Complete",4,"-")))))</f>
        <v>-</v>
      </c>
      <c r="U170" s="5" t="e">
        <f t="shared" si="4"/>
        <v>#VALUE!</v>
      </c>
      <c r="V170" s="5"/>
      <c r="W170" s="5"/>
      <c r="X170" s="5"/>
      <c r="Y170" s="5"/>
      <c r="Z170" s="5"/>
    </row>
    <row r="171" spans="2:26" x14ac:dyDescent="0.25">
      <c r="B171" s="5"/>
      <c r="C171" s="5"/>
      <c r="D171" s="5"/>
      <c r="E171" s="5"/>
      <c r="F171" s="5"/>
      <c r="G171" s="5"/>
      <c r="H171" s="5"/>
      <c r="I171" s="5"/>
      <c r="J171" s="5"/>
      <c r="K171" s="5"/>
      <c r="L171" s="5"/>
      <c r="M171" s="5"/>
      <c r="N171" s="5"/>
      <c r="O171" s="5"/>
      <c r="P171" s="5"/>
      <c r="Q171" s="5"/>
      <c r="R171" s="5"/>
      <c r="S171" s="5" t="str">
        <f>IF(Dashboard!J183="No Plan",0,IF(Dashboard!J183="Basic Plan",2,IF(Dashboard!J183="Intermediate Plan",3,IF(Dashboard!J183="Comprehensive Plan",4,"-"))))</f>
        <v>-</v>
      </c>
      <c r="T171" s="5" t="str">
        <f>IF(Dashboard!K183="Not Started",0,IF(Dashboard!K183="Significantly Behind Schedule",1,IF(Dashboard!K183="Behind Schedule",2,IF(Dashboard!K183="On Schedule",3,IF(Dashboard!K183="Complete",4,"-")))))</f>
        <v>-</v>
      </c>
      <c r="U171" s="5" t="e">
        <f t="shared" si="4"/>
        <v>#VALUE!</v>
      </c>
      <c r="V171" s="5"/>
      <c r="W171" s="5"/>
      <c r="X171" s="5"/>
      <c r="Y171" s="5"/>
      <c r="Z171" s="5"/>
    </row>
    <row r="172" spans="2:26" x14ac:dyDescent="0.25">
      <c r="B172" s="5"/>
      <c r="C172" s="5"/>
      <c r="D172" s="5"/>
      <c r="E172" s="5"/>
      <c r="F172" s="5"/>
      <c r="G172" s="5"/>
      <c r="H172" s="5"/>
      <c r="I172" s="5"/>
      <c r="J172" s="5"/>
      <c r="K172" s="5"/>
      <c r="L172" s="5"/>
      <c r="M172" s="5"/>
      <c r="N172" s="5"/>
      <c r="O172" s="5"/>
      <c r="P172" s="5"/>
      <c r="Q172" s="5"/>
      <c r="R172" s="5"/>
      <c r="S172" s="5" t="str">
        <f>IF(Dashboard!J184="No Plan",0,IF(Dashboard!J184="Basic Plan",2,IF(Dashboard!J184="Intermediate Plan",3,IF(Dashboard!J184="Comprehensive Plan",4,"-"))))</f>
        <v>-</v>
      </c>
      <c r="T172" s="5" t="str">
        <f>IF(Dashboard!K184="Not Started",0,IF(Dashboard!K184="Significantly Behind Schedule",1,IF(Dashboard!K184="Behind Schedule",2,IF(Dashboard!K184="On Schedule",3,IF(Dashboard!K184="Complete",4,"-")))))</f>
        <v>-</v>
      </c>
      <c r="U172" s="5" t="e">
        <f t="shared" si="4"/>
        <v>#VALUE!</v>
      </c>
      <c r="V172" s="5"/>
      <c r="W172" s="5"/>
      <c r="X172" s="5"/>
      <c r="Y172" s="5"/>
      <c r="Z172" s="5"/>
    </row>
    <row r="173" spans="2:26" x14ac:dyDescent="0.25">
      <c r="B173" s="5"/>
      <c r="C173" s="5"/>
      <c r="D173" s="5"/>
      <c r="E173" s="5"/>
      <c r="F173" s="5"/>
      <c r="G173" s="5"/>
      <c r="H173" s="5"/>
      <c r="I173" s="5"/>
      <c r="J173" s="5"/>
      <c r="K173" s="5"/>
      <c r="L173" s="5"/>
      <c r="M173" s="5"/>
      <c r="N173" s="5"/>
      <c r="O173" s="5"/>
      <c r="P173" s="5"/>
      <c r="Q173" s="5"/>
      <c r="R173" s="5"/>
      <c r="S173" s="5" t="str">
        <f>IF(Dashboard!J185="No Plan",0,IF(Dashboard!J185="Basic Plan",2,IF(Dashboard!J185="Intermediate Plan",3,IF(Dashboard!J185="Comprehensive Plan",4,"-"))))</f>
        <v>-</v>
      </c>
      <c r="T173" s="5" t="str">
        <f>IF(Dashboard!K185="Not Started",0,IF(Dashboard!K185="Significantly Behind Schedule",1,IF(Dashboard!K185="Behind Schedule",2,IF(Dashboard!K185="On Schedule",3,IF(Dashboard!K185="Complete",4,"-")))))</f>
        <v>-</v>
      </c>
      <c r="U173" s="5" t="e">
        <f t="shared" si="4"/>
        <v>#VALUE!</v>
      </c>
      <c r="V173" s="5"/>
      <c r="W173" s="5"/>
      <c r="X173" s="5"/>
      <c r="Y173" s="5"/>
      <c r="Z173" s="5"/>
    </row>
    <row r="174" spans="2:26" x14ac:dyDescent="0.25">
      <c r="B174" s="5"/>
      <c r="C174" s="5"/>
      <c r="D174" s="5"/>
      <c r="E174" s="5"/>
      <c r="F174" s="5"/>
      <c r="G174" s="5"/>
      <c r="H174" s="5"/>
      <c r="I174" s="5"/>
      <c r="J174" s="5"/>
      <c r="K174" s="5"/>
      <c r="L174" s="5"/>
      <c r="M174" s="5"/>
      <c r="N174" s="5"/>
      <c r="O174" s="5"/>
      <c r="P174" s="5"/>
      <c r="Q174" s="5"/>
      <c r="R174" s="5"/>
      <c r="S174" s="5" t="str">
        <f>IF(Dashboard!J186="No Plan",0,IF(Dashboard!J186="Basic Plan",2,IF(Dashboard!J186="Intermediate Plan",3,IF(Dashboard!J186="Comprehensive Plan",4,"-"))))</f>
        <v>-</v>
      </c>
      <c r="T174" s="5" t="str">
        <f>IF(Dashboard!K186="Not Started",0,IF(Dashboard!K186="Significantly Behind Schedule",1,IF(Dashboard!K186="Behind Schedule",2,IF(Dashboard!K186="On Schedule",3,IF(Dashboard!K186="Complete",4,"-")))))</f>
        <v>-</v>
      </c>
      <c r="U174" s="5" t="e">
        <f t="shared" si="4"/>
        <v>#VALUE!</v>
      </c>
      <c r="V174" s="5"/>
      <c r="W174" s="5"/>
      <c r="X174" s="5"/>
      <c r="Y174" s="5"/>
      <c r="Z174" s="5"/>
    </row>
    <row r="175" spans="2:26" x14ac:dyDescent="0.25">
      <c r="B175" s="5"/>
      <c r="C175" s="5"/>
      <c r="D175" s="5"/>
      <c r="E175" s="5"/>
      <c r="F175" s="5"/>
      <c r="G175" s="5"/>
      <c r="H175" s="5"/>
      <c r="I175" s="5"/>
      <c r="J175" s="5"/>
      <c r="K175" s="5"/>
      <c r="L175" s="5"/>
      <c r="M175" s="5"/>
      <c r="N175" s="5"/>
      <c r="O175" s="5"/>
      <c r="P175" s="5"/>
      <c r="Q175" s="5"/>
      <c r="R175" s="5"/>
      <c r="S175" s="5" t="str">
        <f>IF(Dashboard!J187="No Plan",0,IF(Dashboard!J187="Basic Plan",2,IF(Dashboard!J187="Intermediate Plan",3,IF(Dashboard!J187="Comprehensive Plan",4,"-"))))</f>
        <v>-</v>
      </c>
      <c r="T175" s="5" t="str">
        <f>IF(Dashboard!K187="Not Started",0,IF(Dashboard!K187="Significantly Behind Schedule",1,IF(Dashboard!K187="Behind Schedule",2,IF(Dashboard!K187="On Schedule",3,IF(Dashboard!K187="Complete",4,"-")))))</f>
        <v>-</v>
      </c>
      <c r="U175" s="5" t="e">
        <f t="shared" si="4"/>
        <v>#VALUE!</v>
      </c>
      <c r="V175" s="5"/>
      <c r="W175" s="5"/>
      <c r="X175" s="5"/>
      <c r="Y175" s="5"/>
      <c r="Z175" s="5"/>
    </row>
    <row r="176" spans="2:26" x14ac:dyDescent="0.25">
      <c r="B176" s="5"/>
      <c r="C176" s="5"/>
      <c r="D176" s="5"/>
      <c r="E176" s="5"/>
      <c r="F176" s="5"/>
      <c r="G176" s="5"/>
      <c r="H176" s="5"/>
      <c r="I176" s="5"/>
      <c r="J176" s="5"/>
      <c r="K176" s="5"/>
      <c r="L176" s="5"/>
      <c r="M176" s="5"/>
      <c r="N176" s="5"/>
      <c r="O176" s="5"/>
      <c r="P176" s="5"/>
      <c r="Q176" s="5"/>
      <c r="R176" s="5"/>
      <c r="S176" s="5" t="str">
        <f>IF(Dashboard!J188="No Plan",0,IF(Dashboard!J188="Basic Plan",2,IF(Dashboard!J188="Intermediate Plan",3,IF(Dashboard!J188="Comprehensive Plan",4,"-"))))</f>
        <v>-</v>
      </c>
      <c r="T176" s="5" t="str">
        <f>IF(Dashboard!K188="Not Started",0,IF(Dashboard!K188="Significantly Behind Schedule",1,IF(Dashboard!K188="Behind Schedule",2,IF(Dashboard!K188="On Schedule",3,IF(Dashboard!K188="Complete",4,"-")))))</f>
        <v>-</v>
      </c>
      <c r="U176" s="5" t="e">
        <f t="shared" si="4"/>
        <v>#VALUE!</v>
      </c>
      <c r="V176" s="5"/>
      <c r="W176" s="5"/>
      <c r="X176" s="5"/>
      <c r="Y176" s="5"/>
      <c r="Z176" s="5"/>
    </row>
    <row r="177" spans="2:26" x14ac:dyDescent="0.25">
      <c r="B177" s="5"/>
      <c r="C177" s="5"/>
      <c r="D177" s="5"/>
      <c r="E177" s="5"/>
      <c r="F177" s="5"/>
      <c r="G177" s="5"/>
      <c r="H177" s="5"/>
      <c r="I177" s="5"/>
      <c r="J177" s="5"/>
      <c r="K177" s="5"/>
      <c r="L177" s="5"/>
      <c r="M177" s="5"/>
      <c r="N177" s="5"/>
      <c r="O177" s="5"/>
      <c r="P177" s="5"/>
      <c r="Q177" s="5"/>
      <c r="R177" s="5"/>
      <c r="S177" s="5" t="str">
        <f>IF(Dashboard!J189="No Plan",0,IF(Dashboard!J189="Basic Plan",2,IF(Dashboard!J189="Intermediate Plan",3,IF(Dashboard!J189="Comprehensive Plan",4,"-"))))</f>
        <v>-</v>
      </c>
      <c r="T177" s="5" t="str">
        <f>IF(Dashboard!K189="Not Started",0,IF(Dashboard!K189="Significantly Behind Schedule",1,IF(Dashboard!K189="Behind Schedule",2,IF(Dashboard!K189="On Schedule",3,IF(Dashboard!K189="Complete",4,"-")))))</f>
        <v>-</v>
      </c>
      <c r="U177" s="5" t="e">
        <f t="shared" si="4"/>
        <v>#VALUE!</v>
      </c>
      <c r="V177" s="5"/>
      <c r="W177" s="5"/>
      <c r="X177" s="5"/>
      <c r="Y177" s="5"/>
      <c r="Z177" s="5"/>
    </row>
    <row r="178" spans="2:26" x14ac:dyDescent="0.25">
      <c r="B178" s="5"/>
      <c r="C178" s="5"/>
      <c r="D178" s="5"/>
      <c r="E178" s="5"/>
      <c r="F178" s="5"/>
      <c r="G178" s="5"/>
      <c r="H178" s="5"/>
      <c r="I178" s="5"/>
      <c r="J178" s="5"/>
      <c r="K178" s="5"/>
      <c r="L178" s="5"/>
      <c r="M178" s="5"/>
      <c r="N178" s="5"/>
      <c r="O178" s="5"/>
      <c r="P178" s="5"/>
      <c r="Q178" s="5"/>
      <c r="R178" s="5"/>
      <c r="S178" s="5" t="str">
        <f>IF(Dashboard!J190="No Plan",0,IF(Dashboard!J190="Basic Plan",2,IF(Dashboard!J190="Intermediate Plan",3,IF(Dashboard!J190="Comprehensive Plan",4,"-"))))</f>
        <v>-</v>
      </c>
      <c r="T178" s="5" t="str">
        <f>IF(Dashboard!K190="Not Started",0,IF(Dashboard!K190="Significantly Behind Schedule",1,IF(Dashboard!K190="Behind Schedule",2,IF(Dashboard!K190="On Schedule",3,IF(Dashboard!K190="Complete",4,"-")))))</f>
        <v>-</v>
      </c>
      <c r="U178" s="5" t="e">
        <f t="shared" si="4"/>
        <v>#VALUE!</v>
      </c>
      <c r="V178" s="5"/>
      <c r="W178" s="5"/>
      <c r="X178" s="5"/>
      <c r="Y178" s="5"/>
      <c r="Z178" s="5"/>
    </row>
    <row r="179" spans="2:26" x14ac:dyDescent="0.25">
      <c r="B179" s="5"/>
      <c r="C179" s="5"/>
      <c r="D179" s="5"/>
      <c r="E179" s="5"/>
      <c r="F179" s="5"/>
      <c r="G179" s="5"/>
      <c r="H179" s="5"/>
      <c r="I179" s="5"/>
      <c r="J179" s="5"/>
      <c r="K179" s="5"/>
      <c r="L179" s="5"/>
      <c r="M179" s="5"/>
      <c r="N179" s="5"/>
      <c r="O179" s="5"/>
      <c r="P179" s="5"/>
      <c r="Q179" s="5"/>
      <c r="R179" s="5"/>
      <c r="S179" s="5" t="str">
        <f>IF(Dashboard!J191="No Plan",0,IF(Dashboard!J191="Basic Plan",2,IF(Dashboard!J191="Intermediate Plan",3,IF(Dashboard!J191="Comprehensive Plan",4,"-"))))</f>
        <v>-</v>
      </c>
      <c r="T179" s="5" t="str">
        <f>IF(Dashboard!K191="Not Started",0,IF(Dashboard!K191="Significantly Behind Schedule",1,IF(Dashboard!K191="Behind Schedule",2,IF(Dashboard!K191="On Schedule",3,IF(Dashboard!K191="Complete",4,"-")))))</f>
        <v>-</v>
      </c>
      <c r="U179" s="5" t="e">
        <f t="shared" si="4"/>
        <v>#VALUE!</v>
      </c>
      <c r="V179" s="5"/>
      <c r="W179" s="5"/>
      <c r="X179" s="5"/>
      <c r="Y179" s="5"/>
      <c r="Z179" s="5"/>
    </row>
    <row r="180" spans="2:26" x14ac:dyDescent="0.25">
      <c r="B180" s="5"/>
      <c r="C180" s="5"/>
      <c r="D180" s="5"/>
      <c r="E180" s="5"/>
      <c r="F180" s="5"/>
      <c r="G180" s="5"/>
      <c r="H180" s="5"/>
      <c r="I180" s="5"/>
      <c r="J180" s="5"/>
      <c r="K180" s="5"/>
      <c r="L180" s="5"/>
      <c r="M180" s="5"/>
      <c r="N180" s="5"/>
      <c r="O180" s="5"/>
      <c r="P180" s="5"/>
      <c r="Q180" s="5"/>
      <c r="R180" s="5"/>
      <c r="S180" s="5" t="str">
        <f>IF(Dashboard!J192="No Plan",0,IF(Dashboard!J192="Basic Plan",2,IF(Dashboard!J192="Intermediate Plan",3,IF(Dashboard!J192="Comprehensive Plan",4,"-"))))</f>
        <v>-</v>
      </c>
      <c r="T180" s="5" t="str">
        <f>IF(Dashboard!K192="Not Started",0,IF(Dashboard!K192="Significantly Behind Schedule",1,IF(Dashboard!K192="Behind Schedule",2,IF(Dashboard!K192="On Schedule",3,IF(Dashboard!K192="Complete",4,"-")))))</f>
        <v>-</v>
      </c>
      <c r="U180" s="5" t="e">
        <f t="shared" si="4"/>
        <v>#VALUE!</v>
      </c>
      <c r="V180" s="5"/>
      <c r="W180" s="5"/>
      <c r="X180" s="5"/>
      <c r="Y180" s="5"/>
      <c r="Z180" s="5"/>
    </row>
    <row r="181" spans="2:26" x14ac:dyDescent="0.25">
      <c r="B181" s="5"/>
      <c r="C181" s="5"/>
      <c r="D181" s="5"/>
      <c r="E181" s="5"/>
      <c r="F181" s="5"/>
      <c r="G181" s="5"/>
      <c r="H181" s="5"/>
      <c r="I181" s="5"/>
      <c r="J181" s="5"/>
      <c r="K181" s="5"/>
      <c r="L181" s="5"/>
      <c r="M181" s="5"/>
      <c r="N181" s="5"/>
      <c r="O181" s="5"/>
      <c r="P181" s="5"/>
      <c r="Q181" s="5"/>
      <c r="R181" s="5"/>
      <c r="S181" s="5" t="str">
        <f>IF(Dashboard!J193="No Plan",0,IF(Dashboard!J193="Basic Plan",2,IF(Dashboard!J193="Intermediate Plan",3,IF(Dashboard!J193="Comprehensive Plan",4,"-"))))</f>
        <v>-</v>
      </c>
      <c r="T181" s="5" t="str">
        <f>IF(Dashboard!K193="Not Started",0,IF(Dashboard!K193="Significantly Behind Schedule",1,IF(Dashboard!K193="Behind Schedule",2,IF(Dashboard!K193="On Schedule",3,IF(Dashboard!K193="Complete",4,"-")))))</f>
        <v>-</v>
      </c>
      <c r="U181" s="5" t="e">
        <f t="shared" si="4"/>
        <v>#VALUE!</v>
      </c>
      <c r="V181" s="5"/>
      <c r="W181" s="5"/>
      <c r="X181" s="5"/>
      <c r="Y181" s="5"/>
      <c r="Z181" s="5"/>
    </row>
    <row r="182" spans="2:26" x14ac:dyDescent="0.25">
      <c r="B182" s="5"/>
      <c r="C182" s="5"/>
      <c r="D182" s="5"/>
      <c r="E182" s="5"/>
      <c r="F182" s="5"/>
      <c r="G182" s="5"/>
      <c r="H182" s="5"/>
      <c r="I182" s="5"/>
      <c r="J182" s="5"/>
      <c r="K182" s="5"/>
      <c r="L182" s="5"/>
      <c r="M182" s="5"/>
      <c r="N182" s="5"/>
      <c r="O182" s="5"/>
      <c r="P182" s="5"/>
      <c r="Q182" s="5"/>
      <c r="R182" s="5"/>
      <c r="S182" s="5" t="str">
        <f>IF(Dashboard!J194="No Plan",0,IF(Dashboard!J194="Basic Plan",2,IF(Dashboard!J194="Intermediate Plan",3,IF(Dashboard!J194="Comprehensive Plan",4,"-"))))</f>
        <v>-</v>
      </c>
      <c r="T182" s="5" t="str">
        <f>IF(Dashboard!K194="Not Started",0,IF(Dashboard!K194="Significantly Behind Schedule",1,IF(Dashboard!K194="Behind Schedule",2,IF(Dashboard!K194="On Schedule",3,IF(Dashboard!K194="Complete",4,"-")))))</f>
        <v>-</v>
      </c>
      <c r="U182" s="5" t="e">
        <f t="shared" si="4"/>
        <v>#VALUE!</v>
      </c>
      <c r="V182" s="5"/>
      <c r="W182" s="5"/>
      <c r="X182" s="5"/>
      <c r="Y182" s="5"/>
      <c r="Z182" s="5"/>
    </row>
    <row r="183" spans="2:26" x14ac:dyDescent="0.25">
      <c r="B183" s="5"/>
      <c r="C183" s="5"/>
      <c r="D183" s="5"/>
      <c r="E183" s="5"/>
      <c r="F183" s="5"/>
      <c r="G183" s="5"/>
      <c r="H183" s="5"/>
      <c r="I183" s="5"/>
      <c r="J183" s="5"/>
      <c r="K183" s="5"/>
      <c r="L183" s="5"/>
      <c r="M183" s="5"/>
      <c r="N183" s="5"/>
      <c r="O183" s="5"/>
      <c r="P183" s="5"/>
      <c r="Q183" s="5"/>
      <c r="R183" s="5"/>
      <c r="S183" s="5" t="str">
        <f>IF(Dashboard!J195="No Plan",0,IF(Dashboard!J195="Basic Plan",2,IF(Dashboard!J195="Intermediate Plan",3,IF(Dashboard!J195="Comprehensive Plan",4,"-"))))</f>
        <v>-</v>
      </c>
      <c r="T183" s="5" t="str">
        <f>IF(Dashboard!K195="Not Started",0,IF(Dashboard!K195="Significantly Behind Schedule",1,IF(Dashboard!K195="Behind Schedule",2,IF(Dashboard!K195="On Schedule",3,IF(Dashboard!K195="Complete",4,"-")))))</f>
        <v>-</v>
      </c>
      <c r="U183" s="5" t="e">
        <f t="shared" si="4"/>
        <v>#VALUE!</v>
      </c>
      <c r="V183" s="5"/>
      <c r="W183" s="5"/>
      <c r="X183" s="5"/>
      <c r="Y183" s="5"/>
      <c r="Z183" s="5"/>
    </row>
    <row r="184" spans="2:26" x14ac:dyDescent="0.25">
      <c r="B184" s="5"/>
      <c r="C184" s="5"/>
      <c r="D184" s="5"/>
      <c r="E184" s="5"/>
      <c r="F184" s="5"/>
      <c r="G184" s="5"/>
      <c r="H184" s="5"/>
      <c r="I184" s="5"/>
      <c r="J184" s="5"/>
      <c r="K184" s="5"/>
      <c r="L184" s="5"/>
      <c r="M184" s="5"/>
      <c r="N184" s="5"/>
      <c r="O184" s="5"/>
      <c r="P184" s="5"/>
      <c r="Q184" s="5"/>
      <c r="R184" s="5"/>
      <c r="S184" s="5" t="str">
        <f>IF(Dashboard!J196="No Plan",0,IF(Dashboard!J196="Basic Plan",2,IF(Dashboard!J196="Intermediate Plan",3,IF(Dashboard!J196="Comprehensive Plan",4,"-"))))</f>
        <v>-</v>
      </c>
      <c r="T184" s="5" t="str">
        <f>IF(Dashboard!K196="Not Started",0,IF(Dashboard!K196="Significantly Behind Schedule",1,IF(Dashboard!K196="Behind Schedule",2,IF(Dashboard!K196="On Schedule",3,IF(Dashboard!K196="Complete",4,"-")))))</f>
        <v>-</v>
      </c>
      <c r="U184" s="5" t="e">
        <f t="shared" si="4"/>
        <v>#VALUE!</v>
      </c>
      <c r="V184" s="5"/>
      <c r="W184" s="5"/>
      <c r="X184" s="5"/>
      <c r="Y184" s="5"/>
      <c r="Z184" s="5"/>
    </row>
    <row r="185" spans="2:26" x14ac:dyDescent="0.25">
      <c r="B185" s="5"/>
      <c r="C185" s="5"/>
      <c r="D185" s="5"/>
      <c r="E185" s="5"/>
      <c r="F185" s="5"/>
      <c r="G185" s="5"/>
      <c r="H185" s="5"/>
      <c r="I185" s="5"/>
      <c r="J185" s="5"/>
      <c r="K185" s="5"/>
      <c r="L185" s="5"/>
      <c r="M185" s="5"/>
      <c r="N185" s="5"/>
      <c r="O185" s="5"/>
      <c r="P185" s="5"/>
      <c r="Q185" s="5"/>
      <c r="R185" s="5"/>
      <c r="S185" s="5" t="str">
        <f>IF(Dashboard!J197="No Plan",0,IF(Dashboard!J197="Basic Plan",2,IF(Dashboard!J197="Intermediate Plan",3,IF(Dashboard!J197="Comprehensive Plan",4,"-"))))</f>
        <v>-</v>
      </c>
      <c r="T185" s="5" t="str">
        <f>IF(Dashboard!K197="Not Started",0,IF(Dashboard!K197="Significantly Behind Schedule",1,IF(Dashboard!K197="Behind Schedule",2,IF(Dashboard!K197="On Schedule",3,IF(Dashboard!K197="Complete",4,"-")))))</f>
        <v>-</v>
      </c>
      <c r="U185" s="5" t="e">
        <f t="shared" si="4"/>
        <v>#VALUE!</v>
      </c>
      <c r="V185" s="5"/>
      <c r="W185" s="5"/>
      <c r="X185" s="5"/>
      <c r="Y185" s="5"/>
      <c r="Z185" s="5"/>
    </row>
    <row r="186" spans="2:26" x14ac:dyDescent="0.25">
      <c r="B186" s="5"/>
      <c r="C186" s="5"/>
      <c r="D186" s="5"/>
      <c r="E186" s="5"/>
      <c r="F186" s="5"/>
      <c r="G186" s="5"/>
      <c r="H186" s="5"/>
      <c r="I186" s="5"/>
      <c r="J186" s="5"/>
      <c r="K186" s="5"/>
      <c r="L186" s="5"/>
      <c r="M186" s="5"/>
      <c r="N186" s="5"/>
      <c r="O186" s="5"/>
      <c r="P186" s="5"/>
      <c r="Q186" s="5"/>
      <c r="R186" s="5"/>
      <c r="S186" s="5" t="str">
        <f>IF(Dashboard!J198="No Plan",0,IF(Dashboard!J198="Basic Plan",2,IF(Dashboard!J198="Intermediate Plan",3,IF(Dashboard!J198="Comprehensive Plan",4,"-"))))</f>
        <v>-</v>
      </c>
      <c r="T186" s="5" t="str">
        <f>IF(Dashboard!K198="Not Started",0,IF(Dashboard!K198="Significantly Behind Schedule",1,IF(Dashboard!K198="Behind Schedule",2,IF(Dashboard!K198="On Schedule",3,IF(Dashboard!K198="Complete",4,"-")))))</f>
        <v>-</v>
      </c>
      <c r="U186" s="5" t="e">
        <f t="shared" si="4"/>
        <v>#VALUE!</v>
      </c>
      <c r="V186" s="5"/>
      <c r="W186" s="5"/>
      <c r="X186" s="5"/>
      <c r="Y186" s="5"/>
      <c r="Z186" s="5"/>
    </row>
    <row r="187" spans="2:26" x14ac:dyDescent="0.25">
      <c r="B187" s="5"/>
      <c r="C187" s="5"/>
      <c r="D187" s="5"/>
      <c r="E187" s="5"/>
      <c r="F187" s="5"/>
      <c r="G187" s="5"/>
      <c r="H187" s="5"/>
      <c r="I187" s="5"/>
      <c r="J187" s="5"/>
      <c r="K187" s="5"/>
      <c r="L187" s="5"/>
      <c r="M187" s="5"/>
      <c r="N187" s="5"/>
      <c r="O187" s="5"/>
      <c r="P187" s="5"/>
      <c r="Q187" s="5"/>
      <c r="R187" s="5"/>
      <c r="S187" s="5" t="str">
        <f>IF(Dashboard!J199="No Plan",0,IF(Dashboard!J199="Basic Plan",2,IF(Dashboard!J199="Intermediate Plan",3,IF(Dashboard!J199="Comprehensive Plan",4,"-"))))</f>
        <v>-</v>
      </c>
      <c r="T187" s="5" t="str">
        <f>IF(Dashboard!K199="Not Started",0,IF(Dashboard!K199="Significantly Behind Schedule",1,IF(Dashboard!K199="Behind Schedule",2,IF(Dashboard!K199="On Schedule",3,IF(Dashboard!K199="Complete",4,"-")))))</f>
        <v>-</v>
      </c>
      <c r="U187" s="5" t="e">
        <f t="shared" si="4"/>
        <v>#VALUE!</v>
      </c>
      <c r="V187" s="5"/>
      <c r="W187" s="5"/>
      <c r="X187" s="5"/>
      <c r="Y187" s="5"/>
      <c r="Z187" s="5"/>
    </row>
    <row r="188" spans="2:26" x14ac:dyDescent="0.25">
      <c r="B188" s="5"/>
      <c r="C188" s="5"/>
      <c r="D188" s="5"/>
      <c r="E188" s="5"/>
      <c r="F188" s="5"/>
      <c r="G188" s="5"/>
      <c r="H188" s="5"/>
      <c r="I188" s="5"/>
      <c r="J188" s="5"/>
      <c r="K188" s="5"/>
      <c r="L188" s="5"/>
      <c r="M188" s="5"/>
      <c r="N188" s="5"/>
      <c r="O188" s="5"/>
      <c r="P188" s="5"/>
      <c r="Q188" s="5"/>
      <c r="R188" s="5"/>
      <c r="S188" s="5" t="str">
        <f>IF(Dashboard!J200="No Plan",0,IF(Dashboard!J200="Basic Plan",2,IF(Dashboard!J200="Intermediate Plan",3,IF(Dashboard!J200="Comprehensive Plan",4,"-"))))</f>
        <v>-</v>
      </c>
      <c r="T188" s="5" t="str">
        <f>IF(Dashboard!K200="Not Started",0,IF(Dashboard!K200="Significantly Behind Schedule",1,IF(Dashboard!K200="Behind Schedule",2,IF(Dashboard!K200="On Schedule",3,IF(Dashboard!K200="Complete",4,"-")))))</f>
        <v>-</v>
      </c>
      <c r="U188" s="5" t="e">
        <f t="shared" si="4"/>
        <v>#VALUE!</v>
      </c>
      <c r="V188" s="5"/>
      <c r="W188" s="5"/>
      <c r="X188" s="5"/>
      <c r="Y188" s="5"/>
      <c r="Z188" s="5"/>
    </row>
    <row r="189" spans="2:26" x14ac:dyDescent="0.25">
      <c r="B189" s="5"/>
      <c r="C189" s="5"/>
      <c r="D189" s="5"/>
      <c r="E189" s="5"/>
      <c r="F189" s="5"/>
      <c r="G189" s="5"/>
      <c r="H189" s="5"/>
      <c r="I189" s="5"/>
      <c r="J189" s="5"/>
      <c r="K189" s="5"/>
      <c r="L189" s="5"/>
      <c r="M189" s="5"/>
      <c r="N189" s="5"/>
      <c r="O189" s="5"/>
      <c r="P189" s="5"/>
      <c r="Q189" s="5"/>
      <c r="R189" s="5"/>
      <c r="S189" s="5" t="str">
        <f>IF(Dashboard!J201="No Plan",0,IF(Dashboard!J201="Basic Plan",2,IF(Dashboard!J201="Intermediate Plan",3,IF(Dashboard!J201="Comprehensive Plan",4,"-"))))</f>
        <v>-</v>
      </c>
      <c r="T189" s="5" t="str">
        <f>IF(Dashboard!K201="Not Started",0,IF(Dashboard!K201="Significantly Behind Schedule",1,IF(Dashboard!K201="Behind Schedule",2,IF(Dashboard!K201="On Schedule",3,IF(Dashboard!K201="Complete",4,"-")))))</f>
        <v>-</v>
      </c>
      <c r="U189" s="5" t="e">
        <f t="shared" si="4"/>
        <v>#VALUE!</v>
      </c>
      <c r="V189" s="5"/>
      <c r="W189" s="5"/>
      <c r="X189" s="5"/>
      <c r="Y189" s="5"/>
      <c r="Z189" s="5"/>
    </row>
    <row r="190" spans="2:26" x14ac:dyDescent="0.25">
      <c r="B190" s="5"/>
      <c r="C190" s="5"/>
      <c r="D190" s="5"/>
      <c r="E190" s="5"/>
      <c r="F190" s="5"/>
      <c r="G190" s="5"/>
      <c r="H190" s="5"/>
      <c r="I190" s="5"/>
      <c r="J190" s="5"/>
      <c r="K190" s="5"/>
      <c r="L190" s="5"/>
      <c r="M190" s="5"/>
      <c r="N190" s="5"/>
      <c r="O190" s="5"/>
      <c r="P190" s="5"/>
      <c r="Q190" s="5"/>
      <c r="R190" s="5"/>
      <c r="S190" s="5" t="str">
        <f>IF(Dashboard!J202="No Plan",0,IF(Dashboard!J202="Basic Plan",2,IF(Dashboard!J202="Intermediate Plan",3,IF(Dashboard!J202="Comprehensive Plan",4,"-"))))</f>
        <v>-</v>
      </c>
      <c r="T190" s="5" t="str">
        <f>IF(Dashboard!K202="Not Started",0,IF(Dashboard!K202="Significantly Behind Schedule",1,IF(Dashboard!K202="Behind Schedule",2,IF(Dashboard!K202="On Schedule",3,IF(Dashboard!K202="Complete",4,"-")))))</f>
        <v>-</v>
      </c>
      <c r="U190" s="5" t="e">
        <f t="shared" si="4"/>
        <v>#VALUE!</v>
      </c>
      <c r="V190" s="5"/>
      <c r="W190" s="5"/>
      <c r="X190" s="5"/>
      <c r="Y190" s="5"/>
      <c r="Z190" s="5"/>
    </row>
    <row r="191" spans="2:26" x14ac:dyDescent="0.25">
      <c r="B191" s="5"/>
      <c r="C191" s="5"/>
      <c r="D191" s="5"/>
      <c r="E191" s="5"/>
      <c r="F191" s="5"/>
      <c r="G191" s="5"/>
      <c r="H191" s="5"/>
      <c r="I191" s="5"/>
      <c r="J191" s="5"/>
      <c r="K191" s="5"/>
      <c r="L191" s="5"/>
      <c r="M191" s="5"/>
      <c r="N191" s="5"/>
      <c r="O191" s="5"/>
      <c r="P191" s="5"/>
      <c r="Q191" s="5"/>
      <c r="R191" s="5"/>
      <c r="S191" s="5" t="str">
        <f>IF(Dashboard!J203="No Plan",0,IF(Dashboard!J203="Basic Plan",2,IF(Dashboard!J203="Intermediate Plan",3,IF(Dashboard!J203="Comprehensive Plan",4,"-"))))</f>
        <v>-</v>
      </c>
      <c r="T191" s="5" t="str">
        <f>IF(Dashboard!K203="Not Started",0,IF(Dashboard!K203="Significantly Behind Schedule",1,IF(Dashboard!K203="Behind Schedule",2,IF(Dashboard!K203="On Schedule",3,IF(Dashboard!K203="Complete",4,"-")))))</f>
        <v>-</v>
      </c>
      <c r="U191" s="5" t="e">
        <f t="shared" si="4"/>
        <v>#VALUE!</v>
      </c>
      <c r="V191" s="5"/>
      <c r="W191" s="5"/>
      <c r="X191" s="5"/>
      <c r="Y191" s="5"/>
      <c r="Z191" s="5"/>
    </row>
    <row r="192" spans="2:26" x14ac:dyDescent="0.25">
      <c r="B192" s="5"/>
      <c r="C192" s="5"/>
      <c r="D192" s="5"/>
      <c r="E192" s="5"/>
      <c r="F192" s="5"/>
      <c r="G192" s="5"/>
      <c r="H192" s="5"/>
      <c r="I192" s="5"/>
      <c r="J192" s="5"/>
      <c r="K192" s="5"/>
      <c r="L192" s="5"/>
      <c r="M192" s="5"/>
      <c r="N192" s="5"/>
      <c r="O192" s="5"/>
      <c r="P192" s="5"/>
      <c r="Q192" s="5"/>
      <c r="R192" s="5"/>
      <c r="S192" s="5" t="str">
        <f>IF(Dashboard!J204="No Plan",0,IF(Dashboard!J204="Basic Plan",2,IF(Dashboard!J204="Intermediate Plan",3,IF(Dashboard!J204="Comprehensive Plan",4,"-"))))</f>
        <v>-</v>
      </c>
      <c r="T192" s="5" t="str">
        <f>IF(Dashboard!K204="Not Started",0,IF(Dashboard!K204="Significantly Behind Schedule",1,IF(Dashboard!K204="Behind Schedule",2,IF(Dashboard!K204="On Schedule",3,IF(Dashboard!K204="Complete",4,"-")))))</f>
        <v>-</v>
      </c>
      <c r="U192" s="5" t="e">
        <f t="shared" si="4"/>
        <v>#VALUE!</v>
      </c>
      <c r="V192" s="5"/>
      <c r="W192" s="5"/>
      <c r="X192" s="5"/>
      <c r="Y192" s="5"/>
      <c r="Z192" s="5"/>
    </row>
    <row r="193" spans="2:26" x14ac:dyDescent="0.25">
      <c r="B193" s="5"/>
      <c r="C193" s="5"/>
      <c r="D193" s="5"/>
      <c r="E193" s="5"/>
      <c r="F193" s="5"/>
      <c r="G193" s="5"/>
      <c r="H193" s="5"/>
      <c r="I193" s="5"/>
      <c r="J193" s="5"/>
      <c r="K193" s="5"/>
      <c r="L193" s="5"/>
      <c r="M193" s="5"/>
      <c r="N193" s="5"/>
      <c r="O193" s="5"/>
      <c r="P193" s="5"/>
      <c r="Q193" s="5"/>
      <c r="R193" s="5"/>
      <c r="S193" s="5" t="str">
        <f>IF(Dashboard!J205="No Plan",0,IF(Dashboard!J205="Basic Plan",2,IF(Dashboard!J205="Intermediate Plan",3,IF(Dashboard!J205="Comprehensive Plan",4,"-"))))</f>
        <v>-</v>
      </c>
      <c r="T193" s="5" t="str">
        <f>IF(Dashboard!K205="Not Started",0,IF(Dashboard!K205="Significantly Behind Schedule",1,IF(Dashboard!K205="Behind Schedule",2,IF(Dashboard!K205="On Schedule",3,IF(Dashboard!K205="Complete",4,"-")))))</f>
        <v>-</v>
      </c>
      <c r="U193" s="5" t="e">
        <f t="shared" si="4"/>
        <v>#VALUE!</v>
      </c>
      <c r="V193" s="5"/>
      <c r="W193" s="5"/>
      <c r="X193" s="5"/>
      <c r="Y193" s="5"/>
      <c r="Z193" s="5"/>
    </row>
    <row r="194" spans="2:26" x14ac:dyDescent="0.25">
      <c r="B194" s="5"/>
      <c r="C194" s="5"/>
      <c r="D194" s="5"/>
      <c r="E194" s="5"/>
      <c r="F194" s="5"/>
      <c r="G194" s="5"/>
      <c r="H194" s="5"/>
      <c r="I194" s="5"/>
      <c r="J194" s="5"/>
      <c r="K194" s="5"/>
      <c r="L194" s="5"/>
      <c r="M194" s="5"/>
      <c r="N194" s="5"/>
      <c r="O194" s="5"/>
      <c r="P194" s="5"/>
      <c r="Q194" s="5"/>
      <c r="R194" s="5"/>
      <c r="S194" s="5" t="str">
        <f>IF(Dashboard!J206="No Plan",0,IF(Dashboard!J206="Basic Plan",2,IF(Dashboard!J206="Intermediate Plan",3,IF(Dashboard!J206="Comprehensive Plan",4,"-"))))</f>
        <v>-</v>
      </c>
      <c r="T194" s="5" t="str">
        <f>IF(Dashboard!K206="Not Started",0,IF(Dashboard!K206="Significantly Behind Schedule",1,IF(Dashboard!K206="Behind Schedule",2,IF(Dashboard!K206="On Schedule",3,IF(Dashboard!K206="Complete",4,"-")))))</f>
        <v>-</v>
      </c>
      <c r="U194" s="5" t="e">
        <f t="shared" si="4"/>
        <v>#VALUE!</v>
      </c>
      <c r="V194" s="5"/>
      <c r="W194" s="5"/>
      <c r="X194" s="5"/>
      <c r="Y194" s="5"/>
      <c r="Z194" s="5"/>
    </row>
    <row r="195" spans="2:26" x14ac:dyDescent="0.25">
      <c r="B195" s="5"/>
      <c r="C195" s="5"/>
      <c r="D195" s="5"/>
      <c r="E195" s="5"/>
      <c r="F195" s="5"/>
      <c r="G195" s="5"/>
      <c r="H195" s="5"/>
      <c r="I195" s="5"/>
      <c r="J195" s="5"/>
      <c r="K195" s="5"/>
      <c r="L195" s="5"/>
      <c r="M195" s="5"/>
      <c r="N195" s="5"/>
      <c r="O195" s="5"/>
      <c r="P195" s="5"/>
      <c r="Q195" s="5"/>
      <c r="R195" s="5"/>
      <c r="S195" s="5" t="str">
        <f>IF(Dashboard!J207="No Plan",0,IF(Dashboard!J207="Basic Plan",2,IF(Dashboard!J207="Intermediate Plan",3,IF(Dashboard!J207="Comprehensive Plan",4,"-"))))</f>
        <v>-</v>
      </c>
      <c r="T195" s="5" t="str">
        <f>IF(Dashboard!K207="Not Started",0,IF(Dashboard!K207="Significantly Behind Schedule",1,IF(Dashboard!K207="Behind Schedule",2,IF(Dashboard!K207="On Schedule",3,IF(Dashboard!K207="Complete",4,"-")))))</f>
        <v>-</v>
      </c>
      <c r="U195" s="5" t="e">
        <f t="shared" si="4"/>
        <v>#VALUE!</v>
      </c>
      <c r="V195" s="5"/>
      <c r="W195" s="5"/>
      <c r="X195" s="5"/>
      <c r="Y195" s="5"/>
      <c r="Z195" s="5"/>
    </row>
    <row r="196" spans="2:26" x14ac:dyDescent="0.25">
      <c r="B196" s="5"/>
      <c r="C196" s="5"/>
      <c r="D196" s="5"/>
      <c r="E196" s="5"/>
      <c r="F196" s="5"/>
      <c r="G196" s="5"/>
      <c r="H196" s="5"/>
      <c r="I196" s="5"/>
      <c r="J196" s="5"/>
      <c r="K196" s="5"/>
      <c r="L196" s="5"/>
      <c r="M196" s="5"/>
      <c r="N196" s="5"/>
      <c r="O196" s="5"/>
      <c r="P196" s="5"/>
      <c r="Q196" s="5"/>
      <c r="R196" s="5"/>
      <c r="S196" s="5" t="str">
        <f>IF(Dashboard!J208="No Plan",0,IF(Dashboard!J208="Basic Plan",2,IF(Dashboard!J208="Intermediate Plan",3,IF(Dashboard!J208="Comprehensive Plan",4,"-"))))</f>
        <v>-</v>
      </c>
      <c r="T196" s="5" t="str">
        <f>IF(Dashboard!K208="Not Started",0,IF(Dashboard!K208="Significantly Behind Schedule",1,IF(Dashboard!K208="Behind Schedule",2,IF(Dashboard!K208="On Schedule",3,IF(Dashboard!K208="Complete",4,"-")))))</f>
        <v>-</v>
      </c>
      <c r="U196" s="5" t="e">
        <f t="shared" ref="U196:U259" si="5">S196*T196</f>
        <v>#VALUE!</v>
      </c>
      <c r="V196" s="5"/>
      <c r="W196" s="5"/>
      <c r="X196" s="5"/>
      <c r="Y196" s="5"/>
      <c r="Z196" s="5"/>
    </row>
    <row r="197" spans="2:26" x14ac:dyDescent="0.25">
      <c r="B197" s="5"/>
      <c r="C197" s="5"/>
      <c r="D197" s="5"/>
      <c r="E197" s="5"/>
      <c r="F197" s="5"/>
      <c r="G197" s="5"/>
      <c r="H197" s="5"/>
      <c r="I197" s="5"/>
      <c r="J197" s="5"/>
      <c r="K197" s="5"/>
      <c r="L197" s="5"/>
      <c r="M197" s="5"/>
      <c r="N197" s="5"/>
      <c r="O197" s="5"/>
      <c r="P197" s="5"/>
      <c r="Q197" s="5"/>
      <c r="R197" s="5"/>
      <c r="S197" s="5" t="str">
        <f>IF(Dashboard!J209="No Plan",0,IF(Dashboard!J209="Basic Plan",2,IF(Dashboard!J209="Intermediate Plan",3,IF(Dashboard!J209="Comprehensive Plan",4,"-"))))</f>
        <v>-</v>
      </c>
      <c r="T197" s="5" t="str">
        <f>IF(Dashboard!K209="Not Started",0,IF(Dashboard!K209="Significantly Behind Schedule",1,IF(Dashboard!K209="Behind Schedule",2,IF(Dashboard!K209="On Schedule",3,IF(Dashboard!K209="Complete",4,"-")))))</f>
        <v>-</v>
      </c>
      <c r="U197" s="5" t="e">
        <f t="shared" si="5"/>
        <v>#VALUE!</v>
      </c>
      <c r="V197" s="5"/>
      <c r="W197" s="5"/>
      <c r="X197" s="5"/>
      <c r="Y197" s="5"/>
      <c r="Z197" s="5"/>
    </row>
    <row r="198" spans="2:26" x14ac:dyDescent="0.25">
      <c r="B198" s="5"/>
      <c r="C198" s="5"/>
      <c r="D198" s="5"/>
      <c r="E198" s="5"/>
      <c r="F198" s="5"/>
      <c r="G198" s="5"/>
      <c r="H198" s="5"/>
      <c r="I198" s="5"/>
      <c r="J198" s="5"/>
      <c r="K198" s="5"/>
      <c r="L198" s="5"/>
      <c r="M198" s="5"/>
      <c r="N198" s="5"/>
      <c r="O198" s="5"/>
      <c r="P198" s="5"/>
      <c r="Q198" s="5"/>
      <c r="R198" s="5"/>
      <c r="S198" s="5" t="str">
        <f>IF(Dashboard!J210="No Plan",0,IF(Dashboard!J210="Basic Plan",2,IF(Dashboard!J210="Intermediate Plan",3,IF(Dashboard!J210="Comprehensive Plan",4,"-"))))</f>
        <v>-</v>
      </c>
      <c r="T198" s="5" t="str">
        <f>IF(Dashboard!K210="Not Started",0,IF(Dashboard!K210="Significantly Behind Schedule",1,IF(Dashboard!K210="Behind Schedule",2,IF(Dashboard!K210="On Schedule",3,IF(Dashboard!K210="Complete",4,"-")))))</f>
        <v>-</v>
      </c>
      <c r="U198" s="5" t="e">
        <f t="shared" si="5"/>
        <v>#VALUE!</v>
      </c>
      <c r="V198" s="5"/>
      <c r="W198" s="5"/>
      <c r="X198" s="5"/>
      <c r="Y198" s="5"/>
      <c r="Z198" s="5"/>
    </row>
    <row r="199" spans="2:26" x14ac:dyDescent="0.25">
      <c r="B199" s="5"/>
      <c r="C199" s="5"/>
      <c r="D199" s="5"/>
      <c r="E199" s="5"/>
      <c r="F199" s="5"/>
      <c r="G199" s="5"/>
      <c r="H199" s="5"/>
      <c r="I199" s="5"/>
      <c r="J199" s="5"/>
      <c r="K199" s="5"/>
      <c r="L199" s="5"/>
      <c r="M199" s="5"/>
      <c r="N199" s="5"/>
      <c r="O199" s="5"/>
      <c r="P199" s="5"/>
      <c r="Q199" s="5"/>
      <c r="R199" s="5"/>
      <c r="S199" s="5" t="str">
        <f>IF(Dashboard!J211="No Plan",0,IF(Dashboard!J211="Basic Plan",2,IF(Dashboard!J211="Intermediate Plan",3,IF(Dashboard!J211="Comprehensive Plan",4,"-"))))</f>
        <v>-</v>
      </c>
      <c r="T199" s="5" t="str">
        <f>IF(Dashboard!K211="Not Started",0,IF(Dashboard!K211="Significantly Behind Schedule",1,IF(Dashboard!K211="Behind Schedule",2,IF(Dashboard!K211="On Schedule",3,IF(Dashboard!K211="Complete",4,"-")))))</f>
        <v>-</v>
      </c>
      <c r="U199" s="5" t="e">
        <f t="shared" si="5"/>
        <v>#VALUE!</v>
      </c>
      <c r="V199" s="5"/>
      <c r="W199" s="5"/>
      <c r="X199" s="5"/>
      <c r="Y199" s="5"/>
      <c r="Z199" s="5"/>
    </row>
    <row r="200" spans="2:26" x14ac:dyDescent="0.25">
      <c r="B200" s="5"/>
      <c r="C200" s="5"/>
      <c r="D200" s="5"/>
      <c r="E200" s="5"/>
      <c r="F200" s="5"/>
      <c r="G200" s="5"/>
      <c r="H200" s="5"/>
      <c r="I200" s="5"/>
      <c r="J200" s="5"/>
      <c r="K200" s="5"/>
      <c r="L200" s="5"/>
      <c r="M200" s="5"/>
      <c r="N200" s="5"/>
      <c r="O200" s="5"/>
      <c r="P200" s="5"/>
      <c r="Q200" s="5"/>
      <c r="R200" s="5"/>
      <c r="S200" s="5" t="str">
        <f>IF(Dashboard!J212="No Plan",0,IF(Dashboard!J212="Basic Plan",2,IF(Dashboard!J212="Intermediate Plan",3,IF(Dashboard!J212="Comprehensive Plan",4,"-"))))</f>
        <v>-</v>
      </c>
      <c r="T200" s="5" t="str">
        <f>IF(Dashboard!K212="Not Started",0,IF(Dashboard!K212="Significantly Behind Schedule",1,IF(Dashboard!K212="Behind Schedule",2,IF(Dashboard!K212="On Schedule",3,IF(Dashboard!K212="Complete",4,"-")))))</f>
        <v>-</v>
      </c>
      <c r="U200" s="5" t="e">
        <f t="shared" si="5"/>
        <v>#VALUE!</v>
      </c>
      <c r="V200" s="5"/>
      <c r="W200" s="5"/>
      <c r="X200" s="5"/>
      <c r="Y200" s="5"/>
      <c r="Z200" s="5"/>
    </row>
    <row r="201" spans="2:26" x14ac:dyDescent="0.25">
      <c r="B201" s="5"/>
      <c r="C201" s="5"/>
      <c r="D201" s="5"/>
      <c r="E201" s="5"/>
      <c r="F201" s="5"/>
      <c r="G201" s="5"/>
      <c r="H201" s="5"/>
      <c r="I201" s="5"/>
      <c r="J201" s="5"/>
      <c r="K201" s="5"/>
      <c r="L201" s="5"/>
      <c r="M201" s="5"/>
      <c r="N201" s="5"/>
      <c r="O201" s="5"/>
      <c r="P201" s="5"/>
      <c r="Q201" s="5"/>
      <c r="R201" s="5"/>
      <c r="S201" s="5" t="str">
        <f>IF(Dashboard!J213="No Plan",0,IF(Dashboard!J213="Basic Plan",2,IF(Dashboard!J213="Intermediate Plan",3,IF(Dashboard!J213="Comprehensive Plan",4,"-"))))</f>
        <v>-</v>
      </c>
      <c r="T201" s="5" t="str">
        <f>IF(Dashboard!K213="Not Started",0,IF(Dashboard!K213="Significantly Behind Schedule",1,IF(Dashboard!K213="Behind Schedule",2,IF(Dashboard!K213="On Schedule",3,IF(Dashboard!K213="Complete",4,"-")))))</f>
        <v>-</v>
      </c>
      <c r="U201" s="5" t="e">
        <f t="shared" si="5"/>
        <v>#VALUE!</v>
      </c>
      <c r="V201" s="5"/>
      <c r="W201" s="5"/>
      <c r="X201" s="5"/>
      <c r="Y201" s="5"/>
      <c r="Z201" s="5"/>
    </row>
    <row r="202" spans="2:26" x14ac:dyDescent="0.25">
      <c r="B202" s="5"/>
      <c r="C202" s="5"/>
      <c r="D202" s="5"/>
      <c r="E202" s="5"/>
      <c r="F202" s="5"/>
      <c r="G202" s="5"/>
      <c r="H202" s="5"/>
      <c r="I202" s="5"/>
      <c r="J202" s="5"/>
      <c r="K202" s="5"/>
      <c r="L202" s="5"/>
      <c r="M202" s="5"/>
      <c r="N202" s="5"/>
      <c r="O202" s="5"/>
      <c r="P202" s="5"/>
      <c r="Q202" s="5"/>
      <c r="R202" s="5"/>
      <c r="S202" s="5" t="str">
        <f>IF(Dashboard!J214="No Plan",0,IF(Dashboard!J214="Basic Plan",2,IF(Dashboard!J214="Intermediate Plan",3,IF(Dashboard!J214="Comprehensive Plan",4,"-"))))</f>
        <v>-</v>
      </c>
      <c r="T202" s="5" t="str">
        <f>IF(Dashboard!K214="Not Started",0,IF(Dashboard!K214="Significantly Behind Schedule",1,IF(Dashboard!K214="Behind Schedule",2,IF(Dashboard!K214="On Schedule",3,IF(Dashboard!K214="Complete",4,"-")))))</f>
        <v>-</v>
      </c>
      <c r="U202" s="5" t="e">
        <f t="shared" si="5"/>
        <v>#VALUE!</v>
      </c>
      <c r="V202" s="5"/>
      <c r="W202" s="5"/>
      <c r="X202" s="5"/>
      <c r="Y202" s="5"/>
      <c r="Z202" s="5"/>
    </row>
    <row r="203" spans="2:26" x14ac:dyDescent="0.25">
      <c r="B203" s="5"/>
      <c r="C203" s="5"/>
      <c r="D203" s="5"/>
      <c r="E203" s="5"/>
      <c r="F203" s="5"/>
      <c r="G203" s="5"/>
      <c r="H203" s="5"/>
      <c r="I203" s="5"/>
      <c r="J203" s="5"/>
      <c r="K203" s="5"/>
      <c r="L203" s="5"/>
      <c r="M203" s="5"/>
      <c r="N203" s="5"/>
      <c r="O203" s="5"/>
      <c r="P203" s="5"/>
      <c r="Q203" s="5"/>
      <c r="R203" s="5"/>
      <c r="S203" s="5" t="str">
        <f>IF(Dashboard!J215="No Plan",0,IF(Dashboard!J215="Basic Plan",2,IF(Dashboard!J215="Intermediate Plan",3,IF(Dashboard!J215="Comprehensive Plan",4,"-"))))</f>
        <v>-</v>
      </c>
      <c r="T203" s="5" t="str">
        <f>IF(Dashboard!K215="Not Started",0,IF(Dashboard!K215="Significantly Behind Schedule",1,IF(Dashboard!K215="Behind Schedule",2,IF(Dashboard!K215="On Schedule",3,IF(Dashboard!K215="Complete",4,"-")))))</f>
        <v>-</v>
      </c>
      <c r="U203" s="5" t="e">
        <f t="shared" si="5"/>
        <v>#VALUE!</v>
      </c>
      <c r="V203" s="5"/>
      <c r="W203" s="5"/>
      <c r="X203" s="5"/>
      <c r="Y203" s="5"/>
      <c r="Z203" s="5"/>
    </row>
    <row r="204" spans="2:26" x14ac:dyDescent="0.25">
      <c r="B204" s="5"/>
      <c r="C204" s="5"/>
      <c r="D204" s="5"/>
      <c r="E204" s="5"/>
      <c r="F204" s="5"/>
      <c r="G204" s="5"/>
      <c r="H204" s="5"/>
      <c r="I204" s="5"/>
      <c r="J204" s="5"/>
      <c r="K204" s="5"/>
      <c r="L204" s="5"/>
      <c r="M204" s="5"/>
      <c r="N204" s="5"/>
      <c r="O204" s="5"/>
      <c r="P204" s="5"/>
      <c r="Q204" s="5"/>
      <c r="R204" s="5"/>
      <c r="S204" s="5" t="str">
        <f>IF(Dashboard!J216="No Plan",0,IF(Dashboard!J216="Basic Plan",2,IF(Dashboard!J216="Intermediate Plan",3,IF(Dashboard!J216="Comprehensive Plan",4,"-"))))</f>
        <v>-</v>
      </c>
      <c r="T204" s="5" t="str">
        <f>IF(Dashboard!K216="Not Started",0,IF(Dashboard!K216="Significantly Behind Schedule",1,IF(Dashboard!K216="Behind Schedule",2,IF(Dashboard!K216="On Schedule",3,IF(Dashboard!K216="Complete",4,"-")))))</f>
        <v>-</v>
      </c>
      <c r="U204" s="5" t="e">
        <f t="shared" si="5"/>
        <v>#VALUE!</v>
      </c>
      <c r="V204" s="5"/>
      <c r="W204" s="5"/>
      <c r="X204" s="5"/>
      <c r="Y204" s="5"/>
      <c r="Z204" s="5"/>
    </row>
    <row r="205" spans="2:26" x14ac:dyDescent="0.25">
      <c r="B205" s="5"/>
      <c r="C205" s="5"/>
      <c r="D205" s="5"/>
      <c r="E205" s="5"/>
      <c r="F205" s="5"/>
      <c r="G205" s="5"/>
      <c r="H205" s="5"/>
      <c r="I205" s="5"/>
      <c r="J205" s="5"/>
      <c r="K205" s="5"/>
      <c r="L205" s="5"/>
      <c r="M205" s="5"/>
      <c r="N205" s="5"/>
      <c r="O205" s="5"/>
      <c r="P205" s="5"/>
      <c r="Q205" s="5"/>
      <c r="R205" s="5"/>
      <c r="S205" s="5" t="str">
        <f>IF(Dashboard!J217="No Plan",0,IF(Dashboard!J217="Basic Plan",2,IF(Dashboard!J217="Intermediate Plan",3,IF(Dashboard!J217="Comprehensive Plan",4,"-"))))</f>
        <v>-</v>
      </c>
      <c r="T205" s="5" t="str">
        <f>IF(Dashboard!K217="Not Started",0,IF(Dashboard!K217="Significantly Behind Schedule",1,IF(Dashboard!K217="Behind Schedule",2,IF(Dashboard!K217="On Schedule",3,IF(Dashboard!K217="Complete",4,"-")))))</f>
        <v>-</v>
      </c>
      <c r="U205" s="5" t="e">
        <f t="shared" si="5"/>
        <v>#VALUE!</v>
      </c>
      <c r="V205" s="5"/>
      <c r="W205" s="5"/>
      <c r="X205" s="5"/>
      <c r="Y205" s="5"/>
      <c r="Z205" s="5"/>
    </row>
    <row r="206" spans="2:26" x14ac:dyDescent="0.25">
      <c r="B206" s="5"/>
      <c r="C206" s="5"/>
      <c r="D206" s="5"/>
      <c r="E206" s="5"/>
      <c r="F206" s="5"/>
      <c r="G206" s="5"/>
      <c r="H206" s="5"/>
      <c r="I206" s="5"/>
      <c r="J206" s="5"/>
      <c r="K206" s="5"/>
      <c r="L206" s="5"/>
      <c r="M206" s="5"/>
      <c r="N206" s="5"/>
      <c r="O206" s="5"/>
      <c r="P206" s="5"/>
      <c r="Q206" s="5"/>
      <c r="R206" s="5"/>
      <c r="S206" s="5" t="str">
        <f>IF(Dashboard!J218="No Plan",0,IF(Dashboard!J218="Basic Plan",2,IF(Dashboard!J218="Intermediate Plan",3,IF(Dashboard!J218="Comprehensive Plan",4,"-"))))</f>
        <v>-</v>
      </c>
      <c r="T206" s="5" t="str">
        <f>IF(Dashboard!K218="Not Started",0,IF(Dashboard!K218="Significantly Behind Schedule",1,IF(Dashboard!K218="Behind Schedule",2,IF(Dashboard!K218="On Schedule",3,IF(Dashboard!K218="Complete",4,"-")))))</f>
        <v>-</v>
      </c>
      <c r="U206" s="5" t="e">
        <f t="shared" si="5"/>
        <v>#VALUE!</v>
      </c>
      <c r="V206" s="5"/>
      <c r="W206" s="5"/>
      <c r="X206" s="5"/>
      <c r="Y206" s="5"/>
      <c r="Z206" s="5"/>
    </row>
    <row r="207" spans="2:26" x14ac:dyDescent="0.25">
      <c r="B207" s="5"/>
      <c r="C207" s="5"/>
      <c r="D207" s="5"/>
      <c r="E207" s="5"/>
      <c r="F207" s="5"/>
      <c r="G207" s="5"/>
      <c r="H207" s="5"/>
      <c r="I207" s="5"/>
      <c r="J207" s="5"/>
      <c r="K207" s="5"/>
      <c r="L207" s="5"/>
      <c r="M207" s="5"/>
      <c r="N207" s="5"/>
      <c r="O207" s="5"/>
      <c r="P207" s="5"/>
      <c r="Q207" s="5"/>
      <c r="R207" s="5"/>
      <c r="S207" s="5" t="str">
        <f>IF(Dashboard!J219="No Plan",0,IF(Dashboard!J219="Basic Plan",2,IF(Dashboard!J219="Intermediate Plan",3,IF(Dashboard!J219="Comprehensive Plan",4,"-"))))</f>
        <v>-</v>
      </c>
      <c r="T207" s="5" t="str">
        <f>IF(Dashboard!K219="Not Started",0,IF(Dashboard!K219="Significantly Behind Schedule",1,IF(Dashboard!K219="Behind Schedule",2,IF(Dashboard!K219="On Schedule",3,IF(Dashboard!K219="Complete",4,"-")))))</f>
        <v>-</v>
      </c>
      <c r="U207" s="5" t="e">
        <f t="shared" si="5"/>
        <v>#VALUE!</v>
      </c>
      <c r="V207" s="5"/>
      <c r="W207" s="5"/>
      <c r="X207" s="5"/>
      <c r="Y207" s="5"/>
      <c r="Z207" s="5"/>
    </row>
    <row r="208" spans="2:26" x14ac:dyDescent="0.25">
      <c r="B208" s="5"/>
      <c r="C208" s="5"/>
      <c r="D208" s="5"/>
      <c r="E208" s="5"/>
      <c r="F208" s="5"/>
      <c r="G208" s="5"/>
      <c r="H208" s="5"/>
      <c r="I208" s="5"/>
      <c r="J208" s="5"/>
      <c r="K208" s="5"/>
      <c r="L208" s="5"/>
      <c r="M208" s="5"/>
      <c r="N208" s="5"/>
      <c r="O208" s="5"/>
      <c r="P208" s="5"/>
      <c r="Q208" s="5"/>
      <c r="R208" s="5"/>
      <c r="S208" s="5" t="str">
        <f>IF(Dashboard!J220="No Plan",0,IF(Dashboard!J220="Basic Plan",2,IF(Dashboard!J220="Intermediate Plan",3,IF(Dashboard!J220="Comprehensive Plan",4,"-"))))</f>
        <v>-</v>
      </c>
      <c r="T208" s="5" t="str">
        <f>IF(Dashboard!K220="Not Started",0,IF(Dashboard!K220="Significantly Behind Schedule",1,IF(Dashboard!K220="Behind Schedule",2,IF(Dashboard!K220="On Schedule",3,IF(Dashboard!K220="Complete",4,"-")))))</f>
        <v>-</v>
      </c>
      <c r="U208" s="5" t="e">
        <f t="shared" si="5"/>
        <v>#VALUE!</v>
      </c>
      <c r="V208" s="5"/>
      <c r="W208" s="5"/>
      <c r="X208" s="5"/>
      <c r="Y208" s="5"/>
      <c r="Z208" s="5"/>
    </row>
    <row r="209" spans="2:26" x14ac:dyDescent="0.25">
      <c r="B209" s="5"/>
      <c r="C209" s="5"/>
      <c r="D209" s="5"/>
      <c r="E209" s="5"/>
      <c r="F209" s="5"/>
      <c r="G209" s="5"/>
      <c r="H209" s="5"/>
      <c r="I209" s="5"/>
      <c r="J209" s="5"/>
      <c r="K209" s="5"/>
      <c r="L209" s="5"/>
      <c r="M209" s="5"/>
      <c r="N209" s="5"/>
      <c r="O209" s="5"/>
      <c r="P209" s="5"/>
      <c r="Q209" s="5"/>
      <c r="R209" s="5"/>
      <c r="S209" s="5" t="str">
        <f>IF(Dashboard!J221="No Plan",0,IF(Dashboard!J221="Basic Plan",2,IF(Dashboard!J221="Intermediate Plan",3,IF(Dashboard!J221="Comprehensive Plan",4,"-"))))</f>
        <v>-</v>
      </c>
      <c r="T209" s="5" t="str">
        <f>IF(Dashboard!K221="Not Started",0,IF(Dashboard!K221="Significantly Behind Schedule",1,IF(Dashboard!K221="Behind Schedule",2,IF(Dashboard!K221="On Schedule",3,IF(Dashboard!K221="Complete",4,"-")))))</f>
        <v>-</v>
      </c>
      <c r="U209" s="5" t="e">
        <f t="shared" si="5"/>
        <v>#VALUE!</v>
      </c>
      <c r="V209" s="5"/>
      <c r="W209" s="5"/>
      <c r="X209" s="5"/>
      <c r="Y209" s="5"/>
      <c r="Z209" s="5"/>
    </row>
    <row r="210" spans="2:26" x14ac:dyDescent="0.25">
      <c r="B210" s="5"/>
      <c r="C210" s="5"/>
      <c r="D210" s="5"/>
      <c r="E210" s="5"/>
      <c r="F210" s="5"/>
      <c r="G210" s="5"/>
      <c r="H210" s="5"/>
      <c r="I210" s="5"/>
      <c r="J210" s="5"/>
      <c r="K210" s="5"/>
      <c r="L210" s="5"/>
      <c r="M210" s="5"/>
      <c r="N210" s="5"/>
      <c r="O210" s="5"/>
      <c r="P210" s="5"/>
      <c r="Q210" s="5"/>
      <c r="R210" s="5"/>
      <c r="S210" s="5" t="str">
        <f>IF(Dashboard!J222="No Plan",0,IF(Dashboard!J222="Basic Plan",2,IF(Dashboard!J222="Intermediate Plan",3,IF(Dashboard!J222="Comprehensive Plan",4,"-"))))</f>
        <v>-</v>
      </c>
      <c r="T210" s="5" t="str">
        <f>IF(Dashboard!K222="Not Started",0,IF(Dashboard!K222="Significantly Behind Schedule",1,IF(Dashboard!K222="Behind Schedule",2,IF(Dashboard!K222="On Schedule",3,IF(Dashboard!K222="Complete",4,"-")))))</f>
        <v>-</v>
      </c>
      <c r="U210" s="5" t="e">
        <f t="shared" si="5"/>
        <v>#VALUE!</v>
      </c>
      <c r="V210" s="5"/>
      <c r="W210" s="5"/>
      <c r="X210" s="5"/>
      <c r="Y210" s="5"/>
      <c r="Z210" s="5"/>
    </row>
    <row r="211" spans="2:26" x14ac:dyDescent="0.25">
      <c r="B211" s="5"/>
      <c r="C211" s="5"/>
      <c r="D211" s="5"/>
      <c r="E211" s="5"/>
      <c r="F211" s="5"/>
      <c r="G211" s="5"/>
      <c r="H211" s="5"/>
      <c r="I211" s="5"/>
      <c r="J211" s="5"/>
      <c r="K211" s="5"/>
      <c r="L211" s="5"/>
      <c r="M211" s="5"/>
      <c r="N211" s="5"/>
      <c r="O211" s="5"/>
      <c r="P211" s="5"/>
      <c r="Q211" s="5"/>
      <c r="R211" s="5"/>
      <c r="S211" s="5" t="str">
        <f>IF(Dashboard!J223="No Plan",0,IF(Dashboard!J223="Basic Plan",2,IF(Dashboard!J223="Intermediate Plan",3,IF(Dashboard!J223="Comprehensive Plan",4,"-"))))</f>
        <v>-</v>
      </c>
      <c r="T211" s="5" t="str">
        <f>IF(Dashboard!K223="Not Started",0,IF(Dashboard!K223="Significantly Behind Schedule",1,IF(Dashboard!K223="Behind Schedule",2,IF(Dashboard!K223="On Schedule",3,IF(Dashboard!K223="Complete",4,"-")))))</f>
        <v>-</v>
      </c>
      <c r="U211" s="5" t="e">
        <f t="shared" si="5"/>
        <v>#VALUE!</v>
      </c>
      <c r="V211" s="5"/>
      <c r="W211" s="5"/>
      <c r="X211" s="5"/>
      <c r="Y211" s="5"/>
      <c r="Z211" s="5"/>
    </row>
    <row r="212" spans="2:26" x14ac:dyDescent="0.25">
      <c r="B212" s="5"/>
      <c r="C212" s="5"/>
      <c r="D212" s="5"/>
      <c r="E212" s="5"/>
      <c r="F212" s="5"/>
      <c r="G212" s="5"/>
      <c r="H212" s="5"/>
      <c r="I212" s="5"/>
      <c r="J212" s="5"/>
      <c r="K212" s="5"/>
      <c r="L212" s="5"/>
      <c r="M212" s="5"/>
      <c r="N212" s="5"/>
      <c r="O212" s="5"/>
      <c r="P212" s="5"/>
      <c r="Q212" s="5"/>
      <c r="R212" s="5"/>
      <c r="S212" s="5" t="str">
        <f>IF(Dashboard!J224="No Plan",0,IF(Dashboard!J224="Basic Plan",2,IF(Dashboard!J224="Intermediate Plan",3,IF(Dashboard!J224="Comprehensive Plan",4,"-"))))</f>
        <v>-</v>
      </c>
      <c r="T212" s="5" t="str">
        <f>IF(Dashboard!K224="Not Started",0,IF(Dashboard!K224="Significantly Behind Schedule",1,IF(Dashboard!K224="Behind Schedule",2,IF(Dashboard!K224="On Schedule",3,IF(Dashboard!K224="Complete",4,"-")))))</f>
        <v>-</v>
      </c>
      <c r="U212" s="5" t="e">
        <f t="shared" si="5"/>
        <v>#VALUE!</v>
      </c>
      <c r="V212" s="5"/>
      <c r="W212" s="5"/>
      <c r="X212" s="5"/>
      <c r="Y212" s="5"/>
      <c r="Z212" s="5"/>
    </row>
    <row r="213" spans="2:26" x14ac:dyDescent="0.25">
      <c r="B213" s="5"/>
      <c r="C213" s="5"/>
      <c r="D213" s="5"/>
      <c r="E213" s="5"/>
      <c r="F213" s="5"/>
      <c r="G213" s="5"/>
      <c r="H213" s="5"/>
      <c r="I213" s="5"/>
      <c r="J213" s="5"/>
      <c r="K213" s="5"/>
      <c r="L213" s="5"/>
      <c r="M213" s="5"/>
      <c r="N213" s="5"/>
      <c r="O213" s="5"/>
      <c r="P213" s="5"/>
      <c r="Q213" s="5"/>
      <c r="R213" s="5"/>
      <c r="S213" s="5" t="str">
        <f>IF(Dashboard!J225="No Plan",0,IF(Dashboard!J225="Basic Plan",2,IF(Dashboard!J225="Intermediate Plan",3,IF(Dashboard!J225="Comprehensive Plan",4,"-"))))</f>
        <v>-</v>
      </c>
      <c r="T213" s="5" t="str">
        <f>IF(Dashboard!K225="Not Started",0,IF(Dashboard!K225="Significantly Behind Schedule",1,IF(Dashboard!K225="Behind Schedule",2,IF(Dashboard!K225="On Schedule",3,IF(Dashboard!K225="Complete",4,"-")))))</f>
        <v>-</v>
      </c>
      <c r="U213" s="5" t="e">
        <f t="shared" si="5"/>
        <v>#VALUE!</v>
      </c>
      <c r="V213" s="5"/>
      <c r="W213" s="5"/>
      <c r="X213" s="5"/>
      <c r="Y213" s="5"/>
      <c r="Z213" s="5"/>
    </row>
    <row r="214" spans="2:26" x14ac:dyDescent="0.25">
      <c r="B214" s="5"/>
      <c r="C214" s="5"/>
      <c r="D214" s="5"/>
      <c r="E214" s="5"/>
      <c r="F214" s="5"/>
      <c r="G214" s="5"/>
      <c r="H214" s="5"/>
      <c r="I214" s="5"/>
      <c r="J214" s="5"/>
      <c r="K214" s="5"/>
      <c r="L214" s="5"/>
      <c r="M214" s="5"/>
      <c r="N214" s="5"/>
      <c r="O214" s="5"/>
      <c r="P214" s="5"/>
      <c r="Q214" s="5"/>
      <c r="R214" s="5"/>
      <c r="S214" s="5" t="str">
        <f>IF(Dashboard!J226="No Plan",0,IF(Dashboard!J226="Basic Plan",2,IF(Dashboard!J226="Intermediate Plan",3,IF(Dashboard!J226="Comprehensive Plan",4,"-"))))</f>
        <v>-</v>
      </c>
      <c r="T214" s="5" t="str">
        <f>IF(Dashboard!K226="Not Started",0,IF(Dashboard!K226="Significantly Behind Schedule",1,IF(Dashboard!K226="Behind Schedule",2,IF(Dashboard!K226="On Schedule",3,IF(Dashboard!K226="Complete",4,"-")))))</f>
        <v>-</v>
      </c>
      <c r="U214" s="5" t="e">
        <f t="shared" si="5"/>
        <v>#VALUE!</v>
      </c>
      <c r="V214" s="5"/>
      <c r="W214" s="5"/>
      <c r="X214" s="5"/>
      <c r="Y214" s="5"/>
      <c r="Z214" s="5"/>
    </row>
    <row r="215" spans="2:26" x14ac:dyDescent="0.25">
      <c r="B215" s="5"/>
      <c r="C215" s="5"/>
      <c r="D215" s="5"/>
      <c r="E215" s="5"/>
      <c r="F215" s="5"/>
      <c r="G215" s="5"/>
      <c r="H215" s="5"/>
      <c r="I215" s="5"/>
      <c r="J215" s="5"/>
      <c r="K215" s="5"/>
      <c r="L215" s="5"/>
      <c r="M215" s="5"/>
      <c r="N215" s="5"/>
      <c r="O215" s="5"/>
      <c r="P215" s="5"/>
      <c r="Q215" s="5"/>
      <c r="R215" s="5"/>
      <c r="S215" s="5" t="str">
        <f>IF(Dashboard!J227="No Plan",0,IF(Dashboard!J227="Basic Plan",2,IF(Dashboard!J227="Intermediate Plan",3,IF(Dashboard!J227="Comprehensive Plan",4,"-"))))</f>
        <v>-</v>
      </c>
      <c r="T215" s="5" t="str">
        <f>IF(Dashboard!K227="Not Started",0,IF(Dashboard!K227="Significantly Behind Schedule",1,IF(Dashboard!K227="Behind Schedule",2,IF(Dashboard!K227="On Schedule",3,IF(Dashboard!K227="Complete",4,"-")))))</f>
        <v>-</v>
      </c>
      <c r="U215" s="5" t="e">
        <f t="shared" si="5"/>
        <v>#VALUE!</v>
      </c>
      <c r="V215" s="5"/>
      <c r="W215" s="5"/>
      <c r="X215" s="5"/>
      <c r="Y215" s="5"/>
      <c r="Z215" s="5"/>
    </row>
    <row r="216" spans="2:26" x14ac:dyDescent="0.25">
      <c r="B216" s="5"/>
      <c r="C216" s="5"/>
      <c r="D216" s="5"/>
      <c r="E216" s="5"/>
      <c r="F216" s="5"/>
      <c r="G216" s="5"/>
      <c r="H216" s="5"/>
      <c r="I216" s="5"/>
      <c r="J216" s="5"/>
      <c r="K216" s="5"/>
      <c r="L216" s="5"/>
      <c r="M216" s="5"/>
      <c r="N216" s="5"/>
      <c r="O216" s="5"/>
      <c r="P216" s="5"/>
      <c r="Q216" s="5"/>
      <c r="R216" s="5"/>
      <c r="S216" s="5" t="str">
        <f>IF(Dashboard!J228="No Plan",0,IF(Dashboard!J228="Basic Plan",2,IF(Dashboard!J228="Intermediate Plan",3,IF(Dashboard!J228="Comprehensive Plan",4,"-"))))</f>
        <v>-</v>
      </c>
      <c r="T216" s="5" t="str">
        <f>IF(Dashboard!K228="Not Started",0,IF(Dashboard!K228="Significantly Behind Schedule",1,IF(Dashboard!K228="Behind Schedule",2,IF(Dashboard!K228="On Schedule",3,IF(Dashboard!K228="Complete",4,"-")))))</f>
        <v>-</v>
      </c>
      <c r="U216" s="5" t="e">
        <f t="shared" si="5"/>
        <v>#VALUE!</v>
      </c>
      <c r="V216" s="5"/>
      <c r="W216" s="5"/>
      <c r="X216" s="5"/>
      <c r="Y216" s="5"/>
      <c r="Z216" s="5"/>
    </row>
    <row r="217" spans="2:26" x14ac:dyDescent="0.25">
      <c r="B217" s="5"/>
      <c r="C217" s="5"/>
      <c r="D217" s="5"/>
      <c r="E217" s="5"/>
      <c r="F217" s="5"/>
      <c r="G217" s="5"/>
      <c r="H217" s="5"/>
      <c r="I217" s="5"/>
      <c r="J217" s="5"/>
      <c r="K217" s="5"/>
      <c r="L217" s="5"/>
      <c r="M217" s="5"/>
      <c r="N217" s="5"/>
      <c r="O217" s="5"/>
      <c r="P217" s="5"/>
      <c r="Q217" s="5"/>
      <c r="R217" s="5"/>
      <c r="S217" s="5" t="str">
        <f>IF(Dashboard!J229="No Plan",0,IF(Dashboard!J229="Basic Plan",2,IF(Dashboard!J229="Intermediate Plan",3,IF(Dashboard!J229="Comprehensive Plan",4,"-"))))</f>
        <v>-</v>
      </c>
      <c r="T217" s="5" t="str">
        <f>IF(Dashboard!K229="Not Started",0,IF(Dashboard!K229="Significantly Behind Schedule",1,IF(Dashboard!K229="Behind Schedule",2,IF(Dashboard!K229="On Schedule",3,IF(Dashboard!K229="Complete",4,"-")))))</f>
        <v>-</v>
      </c>
      <c r="U217" s="5" t="e">
        <f t="shared" si="5"/>
        <v>#VALUE!</v>
      </c>
      <c r="V217" s="5"/>
      <c r="W217" s="5"/>
      <c r="X217" s="5"/>
      <c r="Y217" s="5"/>
      <c r="Z217" s="5"/>
    </row>
    <row r="218" spans="2:26" x14ac:dyDescent="0.25">
      <c r="B218" s="5"/>
      <c r="C218" s="5"/>
      <c r="D218" s="5"/>
      <c r="E218" s="5"/>
      <c r="F218" s="5"/>
      <c r="G218" s="5"/>
      <c r="H218" s="5"/>
      <c r="I218" s="5"/>
      <c r="J218" s="5"/>
      <c r="K218" s="5"/>
      <c r="L218" s="5"/>
      <c r="M218" s="5"/>
      <c r="N218" s="5"/>
      <c r="O218" s="5"/>
      <c r="P218" s="5"/>
      <c r="Q218" s="5"/>
      <c r="R218" s="5"/>
      <c r="S218" s="5" t="str">
        <f>IF(Dashboard!J230="No Plan",0,IF(Dashboard!J230="Basic Plan",2,IF(Dashboard!J230="Intermediate Plan",3,IF(Dashboard!J230="Comprehensive Plan",4,"-"))))</f>
        <v>-</v>
      </c>
      <c r="T218" s="5" t="str">
        <f>IF(Dashboard!K230="Not Started",0,IF(Dashboard!K230="Significantly Behind Schedule",1,IF(Dashboard!K230="Behind Schedule",2,IF(Dashboard!K230="On Schedule",3,IF(Dashboard!K230="Complete",4,"-")))))</f>
        <v>-</v>
      </c>
      <c r="U218" s="5" t="e">
        <f t="shared" si="5"/>
        <v>#VALUE!</v>
      </c>
      <c r="V218" s="5"/>
      <c r="W218" s="5"/>
      <c r="X218" s="5"/>
      <c r="Y218" s="5"/>
      <c r="Z218" s="5"/>
    </row>
    <row r="219" spans="2:26" x14ac:dyDescent="0.25">
      <c r="B219" s="5"/>
      <c r="C219" s="5"/>
      <c r="D219" s="5"/>
      <c r="E219" s="5"/>
      <c r="F219" s="5"/>
      <c r="G219" s="5"/>
      <c r="H219" s="5"/>
      <c r="I219" s="5"/>
      <c r="J219" s="5"/>
      <c r="K219" s="5"/>
      <c r="L219" s="5"/>
      <c r="M219" s="5"/>
      <c r="N219" s="5"/>
      <c r="O219" s="5"/>
      <c r="P219" s="5"/>
      <c r="Q219" s="5"/>
      <c r="R219" s="5"/>
      <c r="S219" s="5" t="str">
        <f>IF(Dashboard!J231="No Plan",0,IF(Dashboard!J231="Basic Plan",2,IF(Dashboard!J231="Intermediate Plan",3,IF(Dashboard!J231="Comprehensive Plan",4,"-"))))</f>
        <v>-</v>
      </c>
      <c r="T219" s="5" t="str">
        <f>IF(Dashboard!K231="Not Started",0,IF(Dashboard!K231="Significantly Behind Schedule",1,IF(Dashboard!K231="Behind Schedule",2,IF(Dashboard!K231="On Schedule",3,IF(Dashboard!K231="Complete",4,"-")))))</f>
        <v>-</v>
      </c>
      <c r="U219" s="5" t="e">
        <f t="shared" si="5"/>
        <v>#VALUE!</v>
      </c>
      <c r="V219" s="5"/>
      <c r="W219" s="5"/>
      <c r="X219" s="5"/>
      <c r="Y219" s="5"/>
      <c r="Z219" s="5"/>
    </row>
    <row r="220" spans="2:26" x14ac:dyDescent="0.25">
      <c r="B220" s="5"/>
      <c r="C220" s="5"/>
      <c r="D220" s="5"/>
      <c r="E220" s="5"/>
      <c r="F220" s="5"/>
      <c r="G220" s="5"/>
      <c r="H220" s="5"/>
      <c r="I220" s="5"/>
      <c r="J220" s="5"/>
      <c r="K220" s="5"/>
      <c r="L220" s="5"/>
      <c r="M220" s="5"/>
      <c r="N220" s="5"/>
      <c r="O220" s="5"/>
      <c r="P220" s="5"/>
      <c r="Q220" s="5"/>
      <c r="R220" s="5"/>
      <c r="S220" s="5" t="str">
        <f>IF(Dashboard!J232="No Plan",0,IF(Dashboard!J232="Basic Plan",2,IF(Dashboard!J232="Intermediate Plan",3,IF(Dashboard!J232="Comprehensive Plan",4,"-"))))</f>
        <v>-</v>
      </c>
      <c r="T220" s="5" t="str">
        <f>IF(Dashboard!K232="Not Started",0,IF(Dashboard!K232="Significantly Behind Schedule",1,IF(Dashboard!K232="Behind Schedule",2,IF(Dashboard!K232="On Schedule",3,IF(Dashboard!K232="Complete",4,"-")))))</f>
        <v>-</v>
      </c>
      <c r="U220" s="5" t="e">
        <f t="shared" si="5"/>
        <v>#VALUE!</v>
      </c>
      <c r="V220" s="5"/>
      <c r="W220" s="5"/>
      <c r="X220" s="5"/>
      <c r="Y220" s="5"/>
      <c r="Z220" s="5"/>
    </row>
    <row r="221" spans="2:26" x14ac:dyDescent="0.25">
      <c r="B221" s="5"/>
      <c r="C221" s="5"/>
      <c r="D221" s="5"/>
      <c r="E221" s="5"/>
      <c r="F221" s="5"/>
      <c r="G221" s="5"/>
      <c r="H221" s="5"/>
      <c r="I221" s="5"/>
      <c r="J221" s="5"/>
      <c r="K221" s="5"/>
      <c r="L221" s="5"/>
      <c r="M221" s="5"/>
      <c r="N221" s="5"/>
      <c r="O221" s="5"/>
      <c r="P221" s="5"/>
      <c r="Q221" s="5"/>
      <c r="R221" s="5"/>
      <c r="S221" s="5" t="str">
        <f>IF(Dashboard!J233="No Plan",0,IF(Dashboard!J233="Basic Plan",2,IF(Dashboard!J233="Intermediate Plan",3,IF(Dashboard!J233="Comprehensive Plan",4,"-"))))</f>
        <v>-</v>
      </c>
      <c r="T221" s="5" t="str">
        <f>IF(Dashboard!K233="Not Started",0,IF(Dashboard!K233="Significantly Behind Schedule",1,IF(Dashboard!K233="Behind Schedule",2,IF(Dashboard!K233="On Schedule",3,IF(Dashboard!K233="Complete",4,"-")))))</f>
        <v>-</v>
      </c>
      <c r="U221" s="5" t="e">
        <f t="shared" si="5"/>
        <v>#VALUE!</v>
      </c>
      <c r="V221" s="5"/>
      <c r="W221" s="5"/>
      <c r="X221" s="5"/>
      <c r="Y221" s="5"/>
      <c r="Z221" s="5"/>
    </row>
    <row r="222" spans="2:26" x14ac:dyDescent="0.25">
      <c r="B222" s="5"/>
      <c r="C222" s="5"/>
      <c r="D222" s="5"/>
      <c r="E222" s="5"/>
      <c r="F222" s="5"/>
      <c r="G222" s="5"/>
      <c r="H222" s="5"/>
      <c r="I222" s="5"/>
      <c r="J222" s="5"/>
      <c r="K222" s="5"/>
      <c r="L222" s="5"/>
      <c r="M222" s="5"/>
      <c r="N222" s="5"/>
      <c r="O222" s="5"/>
      <c r="P222" s="5"/>
      <c r="Q222" s="5"/>
      <c r="R222" s="5"/>
      <c r="S222" s="5" t="str">
        <f>IF(Dashboard!J234="No Plan",0,IF(Dashboard!J234="Basic Plan",2,IF(Dashboard!J234="Intermediate Plan",3,IF(Dashboard!J234="Comprehensive Plan",4,"-"))))</f>
        <v>-</v>
      </c>
      <c r="T222" s="5" t="str">
        <f>IF(Dashboard!K234="Not Started",0,IF(Dashboard!K234="Significantly Behind Schedule",1,IF(Dashboard!K234="Behind Schedule",2,IF(Dashboard!K234="On Schedule",3,IF(Dashboard!K234="Complete",4,"-")))))</f>
        <v>-</v>
      </c>
      <c r="U222" s="5" t="e">
        <f t="shared" si="5"/>
        <v>#VALUE!</v>
      </c>
      <c r="V222" s="5"/>
      <c r="W222" s="5"/>
      <c r="X222" s="5"/>
      <c r="Y222" s="5"/>
      <c r="Z222" s="5"/>
    </row>
    <row r="223" spans="2:26" x14ac:dyDescent="0.25">
      <c r="B223" s="5"/>
      <c r="C223" s="5"/>
      <c r="D223" s="5"/>
      <c r="E223" s="5"/>
      <c r="F223" s="5"/>
      <c r="G223" s="5"/>
      <c r="H223" s="5"/>
      <c r="I223" s="5"/>
      <c r="J223" s="5"/>
      <c r="K223" s="5"/>
      <c r="L223" s="5"/>
      <c r="M223" s="5"/>
      <c r="N223" s="5"/>
      <c r="O223" s="5"/>
      <c r="P223" s="5"/>
      <c r="Q223" s="5"/>
      <c r="R223" s="5"/>
      <c r="S223" s="5" t="str">
        <f>IF(Dashboard!J235="No Plan",0,IF(Dashboard!J235="Basic Plan",2,IF(Dashboard!J235="Intermediate Plan",3,IF(Dashboard!J235="Comprehensive Plan",4,"-"))))</f>
        <v>-</v>
      </c>
      <c r="T223" s="5" t="str">
        <f>IF(Dashboard!K235="Not Started",0,IF(Dashboard!K235="Significantly Behind Schedule",1,IF(Dashboard!K235="Behind Schedule",2,IF(Dashboard!K235="On Schedule",3,IF(Dashboard!K235="Complete",4,"-")))))</f>
        <v>-</v>
      </c>
      <c r="U223" s="5" t="e">
        <f t="shared" si="5"/>
        <v>#VALUE!</v>
      </c>
      <c r="V223" s="5"/>
      <c r="W223" s="5"/>
      <c r="X223" s="5"/>
      <c r="Y223" s="5"/>
      <c r="Z223" s="5"/>
    </row>
    <row r="224" spans="2:26" x14ac:dyDescent="0.25">
      <c r="B224" s="5"/>
      <c r="C224" s="5"/>
      <c r="D224" s="5"/>
      <c r="E224" s="5"/>
      <c r="F224" s="5"/>
      <c r="G224" s="5"/>
      <c r="H224" s="5"/>
      <c r="I224" s="5"/>
      <c r="J224" s="5"/>
      <c r="K224" s="5"/>
      <c r="L224" s="5"/>
      <c r="M224" s="5"/>
      <c r="N224" s="5"/>
      <c r="O224" s="5"/>
      <c r="P224" s="5"/>
      <c r="Q224" s="5"/>
      <c r="R224" s="5"/>
      <c r="S224" s="5" t="str">
        <f>IF(Dashboard!J236="No Plan",0,IF(Dashboard!J236="Basic Plan",2,IF(Dashboard!J236="Intermediate Plan",3,IF(Dashboard!J236="Comprehensive Plan",4,"-"))))</f>
        <v>-</v>
      </c>
      <c r="T224" s="5" t="str">
        <f>IF(Dashboard!K236="Not Started",0,IF(Dashboard!K236="Significantly Behind Schedule",1,IF(Dashboard!K236="Behind Schedule",2,IF(Dashboard!K236="On Schedule",3,IF(Dashboard!K236="Complete",4,"-")))))</f>
        <v>-</v>
      </c>
      <c r="U224" s="5" t="e">
        <f t="shared" si="5"/>
        <v>#VALUE!</v>
      </c>
      <c r="V224" s="5"/>
      <c r="W224" s="5"/>
      <c r="X224" s="5"/>
      <c r="Y224" s="5"/>
      <c r="Z224" s="5"/>
    </row>
    <row r="225" spans="2:26" x14ac:dyDescent="0.25">
      <c r="B225" s="5"/>
      <c r="C225" s="5"/>
      <c r="D225" s="5"/>
      <c r="E225" s="5"/>
      <c r="F225" s="5"/>
      <c r="G225" s="5"/>
      <c r="H225" s="5"/>
      <c r="I225" s="5"/>
      <c r="J225" s="5"/>
      <c r="K225" s="5"/>
      <c r="L225" s="5"/>
      <c r="M225" s="5"/>
      <c r="N225" s="5"/>
      <c r="O225" s="5"/>
      <c r="P225" s="5"/>
      <c r="Q225" s="5"/>
      <c r="R225" s="5"/>
      <c r="S225" s="5" t="str">
        <f>IF(Dashboard!J237="No Plan",0,IF(Dashboard!J237="Basic Plan",2,IF(Dashboard!J237="Intermediate Plan",3,IF(Dashboard!J237="Comprehensive Plan",4,"-"))))</f>
        <v>-</v>
      </c>
      <c r="T225" s="5" t="str">
        <f>IF(Dashboard!K237="Not Started",0,IF(Dashboard!K237="Significantly Behind Schedule",1,IF(Dashboard!K237="Behind Schedule",2,IF(Dashboard!K237="On Schedule",3,IF(Dashboard!K237="Complete",4,"-")))))</f>
        <v>-</v>
      </c>
      <c r="U225" s="5" t="e">
        <f t="shared" si="5"/>
        <v>#VALUE!</v>
      </c>
      <c r="V225" s="5"/>
      <c r="W225" s="5"/>
      <c r="X225" s="5"/>
      <c r="Y225" s="5"/>
      <c r="Z225" s="5"/>
    </row>
    <row r="226" spans="2:26" x14ac:dyDescent="0.25">
      <c r="B226" s="5"/>
      <c r="C226" s="5"/>
      <c r="D226" s="5"/>
      <c r="E226" s="5"/>
      <c r="F226" s="5"/>
      <c r="G226" s="5"/>
      <c r="H226" s="5"/>
      <c r="I226" s="5"/>
      <c r="J226" s="5"/>
      <c r="K226" s="5"/>
      <c r="L226" s="5"/>
      <c r="M226" s="5"/>
      <c r="N226" s="5"/>
      <c r="O226" s="5"/>
      <c r="P226" s="5"/>
      <c r="Q226" s="5"/>
      <c r="R226" s="5"/>
      <c r="S226" s="5" t="str">
        <f>IF(Dashboard!J238="No Plan",0,IF(Dashboard!J238="Basic Plan",2,IF(Dashboard!J238="Intermediate Plan",3,IF(Dashboard!J238="Comprehensive Plan",4,"-"))))</f>
        <v>-</v>
      </c>
      <c r="T226" s="5" t="str">
        <f>IF(Dashboard!K238="Not Started",0,IF(Dashboard!K238="Significantly Behind Schedule",1,IF(Dashboard!K238="Behind Schedule",2,IF(Dashboard!K238="On Schedule",3,IF(Dashboard!K238="Complete",4,"-")))))</f>
        <v>-</v>
      </c>
      <c r="U226" s="5" t="e">
        <f t="shared" si="5"/>
        <v>#VALUE!</v>
      </c>
      <c r="V226" s="5"/>
      <c r="W226" s="5"/>
      <c r="X226" s="5"/>
      <c r="Y226" s="5"/>
      <c r="Z226" s="5"/>
    </row>
    <row r="227" spans="2:26" x14ac:dyDescent="0.25">
      <c r="B227" s="5"/>
      <c r="C227" s="5"/>
      <c r="D227" s="5"/>
      <c r="E227" s="5"/>
      <c r="F227" s="5"/>
      <c r="G227" s="5"/>
      <c r="H227" s="5"/>
      <c r="I227" s="5"/>
      <c r="J227" s="5"/>
      <c r="K227" s="5"/>
      <c r="L227" s="5"/>
      <c r="M227" s="5"/>
      <c r="N227" s="5"/>
      <c r="O227" s="5"/>
      <c r="P227" s="5"/>
      <c r="Q227" s="5"/>
      <c r="R227" s="5"/>
      <c r="S227" s="5" t="str">
        <f>IF(Dashboard!J239="No Plan",0,IF(Dashboard!J239="Basic Plan",2,IF(Dashboard!J239="Intermediate Plan",3,IF(Dashboard!J239="Comprehensive Plan",4,"-"))))</f>
        <v>-</v>
      </c>
      <c r="T227" s="5" t="str">
        <f>IF(Dashboard!K239="Not Started",0,IF(Dashboard!K239="Significantly Behind Schedule",1,IF(Dashboard!K239="Behind Schedule",2,IF(Dashboard!K239="On Schedule",3,IF(Dashboard!K239="Complete",4,"-")))))</f>
        <v>-</v>
      </c>
      <c r="U227" s="5" t="e">
        <f t="shared" si="5"/>
        <v>#VALUE!</v>
      </c>
      <c r="V227" s="5"/>
      <c r="W227" s="5"/>
      <c r="X227" s="5"/>
      <c r="Y227" s="5"/>
      <c r="Z227" s="5"/>
    </row>
    <row r="228" spans="2:26" x14ac:dyDescent="0.25">
      <c r="B228" s="5"/>
      <c r="C228" s="5"/>
      <c r="D228" s="5"/>
      <c r="E228" s="5"/>
      <c r="F228" s="5"/>
      <c r="G228" s="5"/>
      <c r="H228" s="5"/>
      <c r="I228" s="5"/>
      <c r="J228" s="5"/>
      <c r="K228" s="5"/>
      <c r="L228" s="5"/>
      <c r="M228" s="5"/>
      <c r="N228" s="5"/>
      <c r="O228" s="5"/>
      <c r="P228" s="5"/>
      <c r="Q228" s="5"/>
      <c r="R228" s="5"/>
      <c r="S228" s="5" t="str">
        <f>IF(Dashboard!J240="No Plan",0,IF(Dashboard!J240="Basic Plan",2,IF(Dashboard!J240="Intermediate Plan",3,IF(Dashboard!J240="Comprehensive Plan",4,"-"))))</f>
        <v>-</v>
      </c>
      <c r="T228" s="5" t="str">
        <f>IF(Dashboard!K240="Not Started",0,IF(Dashboard!K240="Significantly Behind Schedule",1,IF(Dashboard!K240="Behind Schedule",2,IF(Dashboard!K240="On Schedule",3,IF(Dashboard!K240="Complete",4,"-")))))</f>
        <v>-</v>
      </c>
      <c r="U228" s="5" t="e">
        <f t="shared" si="5"/>
        <v>#VALUE!</v>
      </c>
      <c r="V228" s="5"/>
      <c r="W228" s="5"/>
      <c r="X228" s="5"/>
      <c r="Y228" s="5"/>
      <c r="Z228" s="5"/>
    </row>
    <row r="229" spans="2:26" x14ac:dyDescent="0.25">
      <c r="B229" s="5"/>
      <c r="C229" s="5"/>
      <c r="D229" s="5"/>
      <c r="E229" s="5"/>
      <c r="F229" s="5"/>
      <c r="G229" s="5"/>
      <c r="H229" s="5"/>
      <c r="I229" s="5"/>
      <c r="J229" s="5"/>
      <c r="K229" s="5"/>
      <c r="L229" s="5"/>
      <c r="M229" s="5"/>
      <c r="N229" s="5"/>
      <c r="O229" s="5"/>
      <c r="P229" s="5"/>
      <c r="Q229" s="5"/>
      <c r="R229" s="5"/>
      <c r="S229" s="5" t="str">
        <f>IF(Dashboard!J241="No Plan",0,IF(Dashboard!J241="Basic Plan",2,IF(Dashboard!J241="Intermediate Plan",3,IF(Dashboard!J241="Comprehensive Plan",4,"-"))))</f>
        <v>-</v>
      </c>
      <c r="T229" s="5" t="str">
        <f>IF(Dashboard!K241="Not Started",0,IF(Dashboard!K241="Significantly Behind Schedule",1,IF(Dashboard!K241="Behind Schedule",2,IF(Dashboard!K241="On Schedule",3,IF(Dashboard!K241="Complete",4,"-")))))</f>
        <v>-</v>
      </c>
      <c r="U229" s="5" t="e">
        <f t="shared" si="5"/>
        <v>#VALUE!</v>
      </c>
      <c r="V229" s="5"/>
      <c r="W229" s="5"/>
      <c r="X229" s="5"/>
      <c r="Y229" s="5"/>
      <c r="Z229" s="5"/>
    </row>
    <row r="230" spans="2:26" x14ac:dyDescent="0.25">
      <c r="B230" s="5"/>
      <c r="C230" s="5"/>
      <c r="D230" s="5"/>
      <c r="E230" s="5"/>
      <c r="F230" s="5"/>
      <c r="G230" s="5"/>
      <c r="H230" s="5"/>
      <c r="I230" s="5"/>
      <c r="J230" s="5"/>
      <c r="K230" s="5"/>
      <c r="L230" s="5"/>
      <c r="M230" s="5"/>
      <c r="N230" s="5"/>
      <c r="O230" s="5"/>
      <c r="P230" s="5"/>
      <c r="Q230" s="5"/>
      <c r="R230" s="5"/>
      <c r="S230" s="5" t="str">
        <f>IF(Dashboard!J242="No Plan",0,IF(Dashboard!J242="Basic Plan",2,IF(Dashboard!J242="Intermediate Plan",3,IF(Dashboard!J242="Comprehensive Plan",4,"-"))))</f>
        <v>-</v>
      </c>
      <c r="T230" s="5" t="str">
        <f>IF(Dashboard!K242="Not Started",0,IF(Dashboard!K242="Significantly Behind Schedule",1,IF(Dashboard!K242="Behind Schedule",2,IF(Dashboard!K242="On Schedule",3,IF(Dashboard!K242="Complete",4,"-")))))</f>
        <v>-</v>
      </c>
      <c r="U230" s="5" t="e">
        <f t="shared" si="5"/>
        <v>#VALUE!</v>
      </c>
      <c r="V230" s="5"/>
      <c r="W230" s="5"/>
      <c r="X230" s="5"/>
      <c r="Y230" s="5"/>
      <c r="Z230" s="5"/>
    </row>
    <row r="231" spans="2:26" x14ac:dyDescent="0.25">
      <c r="B231" s="5"/>
      <c r="C231" s="5"/>
      <c r="D231" s="5"/>
      <c r="E231" s="5"/>
      <c r="F231" s="5"/>
      <c r="G231" s="5"/>
      <c r="H231" s="5"/>
      <c r="I231" s="5"/>
      <c r="J231" s="5"/>
      <c r="K231" s="5"/>
      <c r="L231" s="5"/>
      <c r="M231" s="5"/>
      <c r="N231" s="5"/>
      <c r="O231" s="5"/>
      <c r="P231" s="5"/>
      <c r="Q231" s="5"/>
      <c r="R231" s="5"/>
      <c r="S231" s="5" t="str">
        <f>IF(Dashboard!J243="No Plan",0,IF(Dashboard!J243="Basic Plan",2,IF(Dashboard!J243="Intermediate Plan",3,IF(Dashboard!J243="Comprehensive Plan",4,"-"))))</f>
        <v>-</v>
      </c>
      <c r="T231" s="5" t="str">
        <f>IF(Dashboard!K243="Not Started",0,IF(Dashboard!K243="Significantly Behind Schedule",1,IF(Dashboard!K243="Behind Schedule",2,IF(Dashboard!K243="On Schedule",3,IF(Dashboard!K243="Complete",4,"-")))))</f>
        <v>-</v>
      </c>
      <c r="U231" s="5" t="e">
        <f t="shared" si="5"/>
        <v>#VALUE!</v>
      </c>
      <c r="V231" s="5"/>
      <c r="W231" s="5"/>
      <c r="X231" s="5"/>
      <c r="Y231" s="5"/>
      <c r="Z231" s="5"/>
    </row>
    <row r="232" spans="2:26" x14ac:dyDescent="0.25">
      <c r="B232" s="5"/>
      <c r="C232" s="5"/>
      <c r="D232" s="5"/>
      <c r="E232" s="5"/>
      <c r="F232" s="5"/>
      <c r="G232" s="5"/>
      <c r="H232" s="5"/>
      <c r="I232" s="5"/>
      <c r="J232" s="5"/>
      <c r="K232" s="5"/>
      <c r="L232" s="5"/>
      <c r="M232" s="5"/>
      <c r="N232" s="5"/>
      <c r="O232" s="5"/>
      <c r="P232" s="5"/>
      <c r="Q232" s="5"/>
      <c r="R232" s="5"/>
      <c r="S232" s="5" t="str">
        <f>IF(Dashboard!J244="No Plan",0,IF(Dashboard!J244="Basic Plan",2,IF(Dashboard!J244="Intermediate Plan",3,IF(Dashboard!J244="Comprehensive Plan",4,"-"))))</f>
        <v>-</v>
      </c>
      <c r="T232" s="5" t="str">
        <f>IF(Dashboard!K244="Not Started",0,IF(Dashboard!K244="Significantly Behind Schedule",1,IF(Dashboard!K244="Behind Schedule",2,IF(Dashboard!K244="On Schedule",3,IF(Dashboard!K244="Complete",4,"-")))))</f>
        <v>-</v>
      </c>
      <c r="U232" s="5" t="e">
        <f t="shared" si="5"/>
        <v>#VALUE!</v>
      </c>
      <c r="V232" s="5"/>
      <c r="W232" s="5"/>
      <c r="X232" s="5"/>
      <c r="Y232" s="5"/>
      <c r="Z232" s="5"/>
    </row>
    <row r="233" spans="2:26" x14ac:dyDescent="0.25">
      <c r="B233" s="5"/>
      <c r="C233" s="5"/>
      <c r="D233" s="5"/>
      <c r="E233" s="5"/>
      <c r="F233" s="5"/>
      <c r="G233" s="5"/>
      <c r="H233" s="5"/>
      <c r="I233" s="5"/>
      <c r="J233" s="5"/>
      <c r="K233" s="5"/>
      <c r="L233" s="5"/>
      <c r="M233" s="5"/>
      <c r="N233" s="5"/>
      <c r="O233" s="5"/>
      <c r="P233" s="5"/>
      <c r="Q233" s="5"/>
      <c r="R233" s="5"/>
      <c r="S233" s="5" t="str">
        <f>IF(Dashboard!J245="No Plan",0,IF(Dashboard!J245="Basic Plan",2,IF(Dashboard!J245="Intermediate Plan",3,IF(Dashboard!J245="Comprehensive Plan",4,"-"))))</f>
        <v>-</v>
      </c>
      <c r="T233" s="5" t="str">
        <f>IF(Dashboard!K245="Not Started",0,IF(Dashboard!K245="Significantly Behind Schedule",1,IF(Dashboard!K245="Behind Schedule",2,IF(Dashboard!K245="On Schedule",3,IF(Dashboard!K245="Complete",4,"-")))))</f>
        <v>-</v>
      </c>
      <c r="U233" s="5" t="e">
        <f t="shared" si="5"/>
        <v>#VALUE!</v>
      </c>
      <c r="V233" s="5"/>
      <c r="W233" s="5"/>
      <c r="X233" s="5"/>
      <c r="Y233" s="5"/>
      <c r="Z233" s="5"/>
    </row>
    <row r="234" spans="2:26" x14ac:dyDescent="0.25">
      <c r="B234" s="5"/>
      <c r="C234" s="5"/>
      <c r="D234" s="5"/>
      <c r="E234" s="5"/>
      <c r="F234" s="5"/>
      <c r="G234" s="5"/>
      <c r="H234" s="5"/>
      <c r="I234" s="5"/>
      <c r="J234" s="5"/>
      <c r="K234" s="5"/>
      <c r="L234" s="5"/>
      <c r="M234" s="5"/>
      <c r="N234" s="5"/>
      <c r="O234" s="5"/>
      <c r="P234" s="5"/>
      <c r="Q234" s="5"/>
      <c r="R234" s="5"/>
      <c r="S234" s="5" t="str">
        <f>IF(Dashboard!J246="No Plan",0,IF(Dashboard!J246="Basic Plan",2,IF(Dashboard!J246="Intermediate Plan",3,IF(Dashboard!J246="Comprehensive Plan",4,"-"))))</f>
        <v>-</v>
      </c>
      <c r="T234" s="5" t="str">
        <f>IF(Dashboard!K246="Not Started",0,IF(Dashboard!K246="Significantly Behind Schedule",1,IF(Dashboard!K246="Behind Schedule",2,IF(Dashboard!K246="On Schedule",3,IF(Dashboard!K246="Complete",4,"-")))))</f>
        <v>-</v>
      </c>
      <c r="U234" s="5" t="e">
        <f t="shared" si="5"/>
        <v>#VALUE!</v>
      </c>
      <c r="V234" s="5"/>
      <c r="W234" s="5"/>
      <c r="X234" s="5"/>
      <c r="Y234" s="5"/>
      <c r="Z234" s="5"/>
    </row>
    <row r="235" spans="2:26" x14ac:dyDescent="0.25">
      <c r="B235" s="5"/>
      <c r="C235" s="5"/>
      <c r="D235" s="5"/>
      <c r="E235" s="5"/>
      <c r="F235" s="5"/>
      <c r="G235" s="5"/>
      <c r="H235" s="5"/>
      <c r="I235" s="5"/>
      <c r="J235" s="5"/>
      <c r="K235" s="5"/>
      <c r="L235" s="5"/>
      <c r="M235" s="5"/>
      <c r="N235" s="5"/>
      <c r="O235" s="5"/>
      <c r="P235" s="5"/>
      <c r="Q235" s="5"/>
      <c r="R235" s="5"/>
      <c r="S235" s="5" t="str">
        <f>IF(Dashboard!J247="No Plan",0,IF(Dashboard!J247="Basic Plan",2,IF(Dashboard!J247="Intermediate Plan",3,IF(Dashboard!J247="Comprehensive Plan",4,"-"))))</f>
        <v>-</v>
      </c>
      <c r="T235" s="5" t="str">
        <f>IF(Dashboard!K247="Not Started",0,IF(Dashboard!K247="Significantly Behind Schedule",1,IF(Dashboard!K247="Behind Schedule",2,IF(Dashboard!K247="On Schedule",3,IF(Dashboard!K247="Complete",4,"-")))))</f>
        <v>-</v>
      </c>
      <c r="U235" s="5" t="e">
        <f t="shared" si="5"/>
        <v>#VALUE!</v>
      </c>
      <c r="V235" s="5"/>
      <c r="W235" s="5"/>
      <c r="X235" s="5"/>
      <c r="Y235" s="5"/>
      <c r="Z235" s="5"/>
    </row>
    <row r="236" spans="2:26" x14ac:dyDescent="0.25">
      <c r="B236" s="5"/>
      <c r="C236" s="5"/>
      <c r="D236" s="5"/>
      <c r="E236" s="5"/>
      <c r="F236" s="5"/>
      <c r="G236" s="5"/>
      <c r="H236" s="5"/>
      <c r="I236" s="5"/>
      <c r="J236" s="5"/>
      <c r="K236" s="5"/>
      <c r="L236" s="5"/>
      <c r="M236" s="5"/>
      <c r="N236" s="5"/>
      <c r="O236" s="5"/>
      <c r="P236" s="5"/>
      <c r="Q236" s="5"/>
      <c r="R236" s="5"/>
      <c r="S236" s="5" t="str">
        <f>IF(Dashboard!J248="No Plan",0,IF(Dashboard!J248="Basic Plan",2,IF(Dashboard!J248="Intermediate Plan",3,IF(Dashboard!J248="Comprehensive Plan",4,"-"))))</f>
        <v>-</v>
      </c>
      <c r="T236" s="5" t="str">
        <f>IF(Dashboard!K248="Not Started",0,IF(Dashboard!K248="Significantly Behind Schedule",1,IF(Dashboard!K248="Behind Schedule",2,IF(Dashboard!K248="On Schedule",3,IF(Dashboard!K248="Complete",4,"-")))))</f>
        <v>-</v>
      </c>
      <c r="U236" s="5" t="e">
        <f t="shared" si="5"/>
        <v>#VALUE!</v>
      </c>
      <c r="V236" s="5"/>
      <c r="W236" s="5"/>
      <c r="X236" s="5"/>
      <c r="Y236" s="5"/>
      <c r="Z236" s="5"/>
    </row>
    <row r="237" spans="2:26" x14ac:dyDescent="0.25">
      <c r="B237" s="5"/>
      <c r="C237" s="5"/>
      <c r="D237" s="5"/>
      <c r="E237" s="5"/>
      <c r="F237" s="5"/>
      <c r="G237" s="5"/>
      <c r="H237" s="5"/>
      <c r="I237" s="5"/>
      <c r="J237" s="5"/>
      <c r="K237" s="5"/>
      <c r="L237" s="5"/>
      <c r="M237" s="5"/>
      <c r="N237" s="5"/>
      <c r="O237" s="5"/>
      <c r="P237" s="5"/>
      <c r="Q237" s="5"/>
      <c r="R237" s="5"/>
      <c r="S237" s="5" t="str">
        <f>IF(Dashboard!J249="No Plan",0,IF(Dashboard!J249="Basic Plan",2,IF(Dashboard!J249="Intermediate Plan",3,IF(Dashboard!J249="Comprehensive Plan",4,"-"))))</f>
        <v>-</v>
      </c>
      <c r="T237" s="5" t="str">
        <f>IF(Dashboard!K249="Not Started",0,IF(Dashboard!K249="Significantly Behind Schedule",1,IF(Dashboard!K249="Behind Schedule",2,IF(Dashboard!K249="On Schedule",3,IF(Dashboard!K249="Complete",4,"-")))))</f>
        <v>-</v>
      </c>
      <c r="U237" s="5" t="e">
        <f t="shared" si="5"/>
        <v>#VALUE!</v>
      </c>
      <c r="V237" s="5"/>
      <c r="W237" s="5"/>
      <c r="X237" s="5"/>
      <c r="Y237" s="5"/>
      <c r="Z237" s="5"/>
    </row>
    <row r="238" spans="2:26" x14ac:dyDescent="0.25">
      <c r="B238" s="5"/>
      <c r="C238" s="5"/>
      <c r="D238" s="5"/>
      <c r="E238" s="5"/>
      <c r="F238" s="5"/>
      <c r="G238" s="5"/>
      <c r="H238" s="5"/>
      <c r="I238" s="5"/>
      <c r="J238" s="5"/>
      <c r="K238" s="5"/>
      <c r="L238" s="5"/>
      <c r="M238" s="5"/>
      <c r="N238" s="5"/>
      <c r="O238" s="5"/>
      <c r="P238" s="5"/>
      <c r="Q238" s="5"/>
      <c r="R238" s="5"/>
      <c r="S238" s="5" t="str">
        <f>IF(Dashboard!J250="No Plan",0,IF(Dashboard!J250="Basic Plan",2,IF(Dashboard!J250="Intermediate Plan",3,IF(Dashboard!J250="Comprehensive Plan",4,"-"))))</f>
        <v>-</v>
      </c>
      <c r="T238" s="5" t="str">
        <f>IF(Dashboard!K250="Not Started",0,IF(Dashboard!K250="Significantly Behind Schedule",1,IF(Dashboard!K250="Behind Schedule",2,IF(Dashboard!K250="On Schedule",3,IF(Dashboard!K250="Complete",4,"-")))))</f>
        <v>-</v>
      </c>
      <c r="U238" s="5" t="e">
        <f t="shared" si="5"/>
        <v>#VALUE!</v>
      </c>
      <c r="V238" s="5"/>
      <c r="W238" s="5"/>
      <c r="X238" s="5"/>
      <c r="Y238" s="5"/>
      <c r="Z238" s="5"/>
    </row>
    <row r="239" spans="2:26" x14ac:dyDescent="0.25">
      <c r="B239" s="5"/>
      <c r="C239" s="5"/>
      <c r="D239" s="5"/>
      <c r="E239" s="5"/>
      <c r="F239" s="5"/>
      <c r="G239" s="5"/>
      <c r="H239" s="5"/>
      <c r="I239" s="5"/>
      <c r="J239" s="5"/>
      <c r="K239" s="5"/>
      <c r="L239" s="5"/>
      <c r="M239" s="5"/>
      <c r="N239" s="5"/>
      <c r="O239" s="5"/>
      <c r="P239" s="5"/>
      <c r="Q239" s="5"/>
      <c r="R239" s="5"/>
      <c r="S239" s="5" t="str">
        <f>IF(Dashboard!J251="No Plan",0,IF(Dashboard!J251="Basic Plan",2,IF(Dashboard!J251="Intermediate Plan",3,IF(Dashboard!J251="Comprehensive Plan",4,"-"))))</f>
        <v>-</v>
      </c>
      <c r="T239" s="5" t="str">
        <f>IF(Dashboard!K251="Not Started",0,IF(Dashboard!K251="Significantly Behind Schedule",1,IF(Dashboard!K251="Behind Schedule",2,IF(Dashboard!K251="On Schedule",3,IF(Dashboard!K251="Complete",4,"-")))))</f>
        <v>-</v>
      </c>
      <c r="U239" s="5" t="e">
        <f t="shared" si="5"/>
        <v>#VALUE!</v>
      </c>
      <c r="V239" s="5"/>
      <c r="W239" s="5"/>
      <c r="X239" s="5"/>
      <c r="Y239" s="5"/>
      <c r="Z239" s="5"/>
    </row>
    <row r="240" spans="2:26" x14ac:dyDescent="0.25">
      <c r="B240" s="5"/>
      <c r="C240" s="5"/>
      <c r="D240" s="5"/>
      <c r="E240" s="5"/>
      <c r="F240" s="5"/>
      <c r="G240" s="5"/>
      <c r="H240" s="5"/>
      <c r="I240" s="5"/>
      <c r="J240" s="5"/>
      <c r="K240" s="5"/>
      <c r="L240" s="5"/>
      <c r="M240" s="5"/>
      <c r="N240" s="5"/>
      <c r="O240" s="5"/>
      <c r="P240" s="5"/>
      <c r="Q240" s="5"/>
      <c r="R240" s="5"/>
      <c r="S240" s="5" t="str">
        <f>IF(Dashboard!J252="No Plan",0,IF(Dashboard!J252="Basic Plan",2,IF(Dashboard!J252="Intermediate Plan",3,IF(Dashboard!J252="Comprehensive Plan",4,"-"))))</f>
        <v>-</v>
      </c>
      <c r="T240" s="5" t="str">
        <f>IF(Dashboard!K252="Not Started",0,IF(Dashboard!K252="Significantly Behind Schedule",1,IF(Dashboard!K252="Behind Schedule",2,IF(Dashboard!K252="On Schedule",3,IF(Dashboard!K252="Complete",4,"-")))))</f>
        <v>-</v>
      </c>
      <c r="U240" s="5" t="e">
        <f t="shared" si="5"/>
        <v>#VALUE!</v>
      </c>
      <c r="V240" s="5"/>
      <c r="W240" s="5"/>
      <c r="X240" s="5"/>
      <c r="Y240" s="5"/>
      <c r="Z240" s="5"/>
    </row>
    <row r="241" spans="2:26" x14ac:dyDescent="0.25">
      <c r="B241" s="5"/>
      <c r="C241" s="5"/>
      <c r="D241" s="5"/>
      <c r="E241" s="5"/>
      <c r="F241" s="5"/>
      <c r="G241" s="5"/>
      <c r="H241" s="5"/>
      <c r="I241" s="5"/>
      <c r="J241" s="5"/>
      <c r="K241" s="5"/>
      <c r="L241" s="5"/>
      <c r="M241" s="5"/>
      <c r="N241" s="5"/>
      <c r="O241" s="5"/>
      <c r="P241" s="5"/>
      <c r="Q241" s="5"/>
      <c r="R241" s="5"/>
      <c r="S241" s="5" t="str">
        <f>IF(Dashboard!J253="No Plan",0,IF(Dashboard!J253="Basic Plan",2,IF(Dashboard!J253="Intermediate Plan",3,IF(Dashboard!J253="Comprehensive Plan",4,"-"))))</f>
        <v>-</v>
      </c>
      <c r="T241" s="5" t="str">
        <f>IF(Dashboard!K253="Not Started",0,IF(Dashboard!K253="Significantly Behind Schedule",1,IF(Dashboard!K253="Behind Schedule",2,IF(Dashboard!K253="On Schedule",3,IF(Dashboard!K253="Complete",4,"-")))))</f>
        <v>-</v>
      </c>
      <c r="U241" s="5" t="e">
        <f t="shared" si="5"/>
        <v>#VALUE!</v>
      </c>
      <c r="V241" s="5"/>
      <c r="W241" s="5"/>
      <c r="X241" s="5"/>
      <c r="Y241" s="5"/>
      <c r="Z241" s="5"/>
    </row>
    <row r="242" spans="2:26" x14ac:dyDescent="0.25">
      <c r="B242" s="5"/>
      <c r="C242" s="5"/>
      <c r="D242" s="5"/>
      <c r="E242" s="5"/>
      <c r="F242" s="5"/>
      <c r="G242" s="5"/>
      <c r="H242" s="5"/>
      <c r="I242" s="5"/>
      <c r="J242" s="5"/>
      <c r="K242" s="5"/>
      <c r="L242" s="5"/>
      <c r="M242" s="5"/>
      <c r="N242" s="5"/>
      <c r="O242" s="5"/>
      <c r="P242" s="5"/>
      <c r="Q242" s="5"/>
      <c r="R242" s="5"/>
      <c r="S242" s="5" t="str">
        <f>IF(Dashboard!J254="No Plan",0,IF(Dashboard!J254="Basic Plan",2,IF(Dashboard!J254="Intermediate Plan",3,IF(Dashboard!J254="Comprehensive Plan",4,"-"))))</f>
        <v>-</v>
      </c>
      <c r="T242" s="5" t="str">
        <f>IF(Dashboard!K254="Not Started",0,IF(Dashboard!K254="Significantly Behind Schedule",1,IF(Dashboard!K254="Behind Schedule",2,IF(Dashboard!K254="On Schedule",3,IF(Dashboard!K254="Complete",4,"-")))))</f>
        <v>-</v>
      </c>
      <c r="U242" s="5" t="e">
        <f t="shared" si="5"/>
        <v>#VALUE!</v>
      </c>
      <c r="V242" s="5"/>
      <c r="W242" s="5"/>
      <c r="X242" s="5"/>
      <c r="Y242" s="5"/>
      <c r="Z242" s="5"/>
    </row>
    <row r="243" spans="2:26" x14ac:dyDescent="0.25">
      <c r="B243" s="5"/>
      <c r="C243" s="5"/>
      <c r="D243" s="5"/>
      <c r="E243" s="5"/>
      <c r="F243" s="5"/>
      <c r="G243" s="5"/>
      <c r="H243" s="5"/>
      <c r="I243" s="5"/>
      <c r="J243" s="5"/>
      <c r="K243" s="5"/>
      <c r="L243" s="5"/>
      <c r="M243" s="5"/>
      <c r="N243" s="5"/>
      <c r="O243" s="5"/>
      <c r="P243" s="5"/>
      <c r="Q243" s="5"/>
      <c r="R243" s="5"/>
      <c r="S243" s="5" t="str">
        <f>IF(Dashboard!J255="No Plan",0,IF(Dashboard!J255="Basic Plan",2,IF(Dashboard!J255="Intermediate Plan",3,IF(Dashboard!J255="Comprehensive Plan",4,"-"))))</f>
        <v>-</v>
      </c>
      <c r="T243" s="5" t="str">
        <f>IF(Dashboard!K255="Not Started",0,IF(Dashboard!K255="Significantly Behind Schedule",1,IF(Dashboard!K255="Behind Schedule",2,IF(Dashboard!K255="On Schedule",3,IF(Dashboard!K255="Complete",4,"-")))))</f>
        <v>-</v>
      </c>
      <c r="U243" s="5" t="e">
        <f t="shared" si="5"/>
        <v>#VALUE!</v>
      </c>
      <c r="V243" s="5"/>
      <c r="W243" s="5"/>
      <c r="X243" s="5"/>
      <c r="Y243" s="5"/>
      <c r="Z243" s="5"/>
    </row>
    <row r="244" spans="2:26" x14ac:dyDescent="0.25">
      <c r="B244" s="5"/>
      <c r="C244" s="5"/>
      <c r="D244" s="5"/>
      <c r="E244" s="5"/>
      <c r="F244" s="5"/>
      <c r="G244" s="5"/>
      <c r="H244" s="5"/>
      <c r="I244" s="5"/>
      <c r="J244" s="5"/>
      <c r="K244" s="5"/>
      <c r="L244" s="5"/>
      <c r="M244" s="5"/>
      <c r="N244" s="5"/>
      <c r="O244" s="5"/>
      <c r="P244" s="5"/>
      <c r="Q244" s="5"/>
      <c r="R244" s="5"/>
      <c r="S244" s="5" t="str">
        <f>IF(Dashboard!J256="No Plan",0,IF(Dashboard!J256="Basic Plan",2,IF(Dashboard!J256="Intermediate Plan",3,IF(Dashboard!J256="Comprehensive Plan",4,"-"))))</f>
        <v>-</v>
      </c>
      <c r="T244" s="5" t="str">
        <f>IF(Dashboard!K256="Not Started",0,IF(Dashboard!K256="Significantly Behind Schedule",1,IF(Dashboard!K256="Behind Schedule",2,IF(Dashboard!K256="On Schedule",3,IF(Dashboard!K256="Complete",4,"-")))))</f>
        <v>-</v>
      </c>
      <c r="U244" s="5" t="e">
        <f t="shared" si="5"/>
        <v>#VALUE!</v>
      </c>
      <c r="V244" s="5"/>
      <c r="W244" s="5"/>
      <c r="X244" s="5"/>
      <c r="Y244" s="5"/>
      <c r="Z244" s="5"/>
    </row>
    <row r="245" spans="2:26" x14ac:dyDescent="0.25">
      <c r="B245" s="5"/>
      <c r="C245" s="5"/>
      <c r="D245" s="5"/>
      <c r="E245" s="5"/>
      <c r="F245" s="5"/>
      <c r="G245" s="5"/>
      <c r="H245" s="5"/>
      <c r="I245" s="5"/>
      <c r="J245" s="5"/>
      <c r="K245" s="5"/>
      <c r="L245" s="5"/>
      <c r="M245" s="5"/>
      <c r="N245" s="5"/>
      <c r="O245" s="5"/>
      <c r="P245" s="5"/>
      <c r="Q245" s="5"/>
      <c r="R245" s="5"/>
      <c r="S245" s="5" t="str">
        <f>IF(Dashboard!J257="No Plan",0,IF(Dashboard!J257="Basic Plan",2,IF(Dashboard!J257="Intermediate Plan",3,IF(Dashboard!J257="Comprehensive Plan",4,"-"))))</f>
        <v>-</v>
      </c>
      <c r="T245" s="5" t="str">
        <f>IF(Dashboard!K257="Not Started",0,IF(Dashboard!K257="Significantly Behind Schedule",1,IF(Dashboard!K257="Behind Schedule",2,IF(Dashboard!K257="On Schedule",3,IF(Dashboard!K257="Complete",4,"-")))))</f>
        <v>-</v>
      </c>
      <c r="U245" s="5" t="e">
        <f t="shared" si="5"/>
        <v>#VALUE!</v>
      </c>
      <c r="V245" s="5"/>
      <c r="W245" s="5"/>
      <c r="X245" s="5"/>
      <c r="Y245" s="5"/>
      <c r="Z245" s="5"/>
    </row>
    <row r="246" spans="2:26" x14ac:dyDescent="0.25">
      <c r="B246" s="5"/>
      <c r="C246" s="5"/>
      <c r="D246" s="5"/>
      <c r="E246" s="5"/>
      <c r="F246" s="5"/>
      <c r="G246" s="5"/>
      <c r="H246" s="5"/>
      <c r="I246" s="5"/>
      <c r="J246" s="5"/>
      <c r="K246" s="5"/>
      <c r="L246" s="5"/>
      <c r="M246" s="5"/>
      <c r="N246" s="5"/>
      <c r="O246" s="5"/>
      <c r="P246" s="5"/>
      <c r="Q246" s="5"/>
      <c r="R246" s="5"/>
      <c r="S246" s="5" t="str">
        <f>IF(Dashboard!J258="No Plan",0,IF(Dashboard!J258="Basic Plan",2,IF(Dashboard!J258="Intermediate Plan",3,IF(Dashboard!J258="Comprehensive Plan",4,"-"))))</f>
        <v>-</v>
      </c>
      <c r="T246" s="5" t="str">
        <f>IF(Dashboard!K258="Not Started",0,IF(Dashboard!K258="Significantly Behind Schedule",1,IF(Dashboard!K258="Behind Schedule",2,IF(Dashboard!K258="On Schedule",3,IF(Dashboard!K258="Complete",4,"-")))))</f>
        <v>-</v>
      </c>
      <c r="U246" s="5" t="e">
        <f t="shared" si="5"/>
        <v>#VALUE!</v>
      </c>
      <c r="V246" s="5"/>
      <c r="W246" s="5"/>
      <c r="X246" s="5"/>
      <c r="Y246" s="5"/>
      <c r="Z246" s="5"/>
    </row>
    <row r="247" spans="2:26" x14ac:dyDescent="0.25">
      <c r="B247" s="5"/>
      <c r="C247" s="5"/>
      <c r="D247" s="5"/>
      <c r="E247" s="5"/>
      <c r="F247" s="5"/>
      <c r="G247" s="5"/>
      <c r="H247" s="5"/>
      <c r="I247" s="5"/>
      <c r="J247" s="5"/>
      <c r="K247" s="5"/>
      <c r="L247" s="5"/>
      <c r="M247" s="5"/>
      <c r="N247" s="5"/>
      <c r="O247" s="5"/>
      <c r="P247" s="5"/>
      <c r="Q247" s="5"/>
      <c r="R247" s="5"/>
      <c r="S247" s="5" t="str">
        <f>IF(Dashboard!J259="No Plan",0,IF(Dashboard!J259="Basic Plan",2,IF(Dashboard!J259="Intermediate Plan",3,IF(Dashboard!J259="Comprehensive Plan",4,"-"))))</f>
        <v>-</v>
      </c>
      <c r="T247" s="5" t="str">
        <f>IF(Dashboard!K259="Not Started",0,IF(Dashboard!K259="Significantly Behind Schedule",1,IF(Dashboard!K259="Behind Schedule",2,IF(Dashboard!K259="On Schedule",3,IF(Dashboard!K259="Complete",4,"-")))))</f>
        <v>-</v>
      </c>
      <c r="U247" s="5" t="e">
        <f t="shared" si="5"/>
        <v>#VALUE!</v>
      </c>
      <c r="V247" s="5"/>
      <c r="W247" s="5"/>
      <c r="X247" s="5"/>
      <c r="Y247" s="5"/>
      <c r="Z247" s="5"/>
    </row>
    <row r="248" spans="2:26" x14ac:dyDescent="0.25">
      <c r="B248" s="5"/>
      <c r="C248" s="5"/>
      <c r="D248" s="5"/>
      <c r="E248" s="5"/>
      <c r="F248" s="5"/>
      <c r="G248" s="5"/>
      <c r="H248" s="5"/>
      <c r="I248" s="5"/>
      <c r="J248" s="5"/>
      <c r="K248" s="5"/>
      <c r="L248" s="5"/>
      <c r="M248" s="5"/>
      <c r="N248" s="5"/>
      <c r="O248" s="5"/>
      <c r="P248" s="5"/>
      <c r="Q248" s="5"/>
      <c r="R248" s="5"/>
      <c r="S248" s="5" t="str">
        <f>IF(Dashboard!J260="No Plan",0,IF(Dashboard!J260="Basic Plan",2,IF(Dashboard!J260="Intermediate Plan",3,IF(Dashboard!J260="Comprehensive Plan",4,"-"))))</f>
        <v>-</v>
      </c>
      <c r="T248" s="5" t="str">
        <f>IF(Dashboard!K260="Not Started",0,IF(Dashboard!K260="Significantly Behind Schedule",1,IF(Dashboard!K260="Behind Schedule",2,IF(Dashboard!K260="On Schedule",3,IF(Dashboard!K260="Complete",4,"-")))))</f>
        <v>-</v>
      </c>
      <c r="U248" s="5" t="e">
        <f t="shared" si="5"/>
        <v>#VALUE!</v>
      </c>
      <c r="V248" s="5"/>
      <c r="W248" s="5"/>
      <c r="X248" s="5"/>
      <c r="Y248" s="5"/>
      <c r="Z248" s="5"/>
    </row>
    <row r="249" spans="2:26" x14ac:dyDescent="0.25">
      <c r="B249" s="5"/>
      <c r="C249" s="5"/>
      <c r="D249" s="5"/>
      <c r="E249" s="5"/>
      <c r="F249" s="5"/>
      <c r="G249" s="5"/>
      <c r="H249" s="5"/>
      <c r="I249" s="5"/>
      <c r="J249" s="5"/>
      <c r="K249" s="5"/>
      <c r="L249" s="5"/>
      <c r="M249" s="5"/>
      <c r="N249" s="5"/>
      <c r="O249" s="5"/>
      <c r="P249" s="5"/>
      <c r="Q249" s="5"/>
      <c r="R249" s="5"/>
      <c r="S249" s="5" t="str">
        <f>IF(Dashboard!J261="No Plan",0,IF(Dashboard!J261="Basic Plan",2,IF(Dashboard!J261="Intermediate Plan",3,IF(Dashboard!J261="Comprehensive Plan",4,"-"))))</f>
        <v>-</v>
      </c>
      <c r="T249" s="5" t="str">
        <f>IF(Dashboard!K261="Not Started",0,IF(Dashboard!K261="Significantly Behind Schedule",1,IF(Dashboard!K261="Behind Schedule",2,IF(Dashboard!K261="On Schedule",3,IF(Dashboard!K261="Complete",4,"-")))))</f>
        <v>-</v>
      </c>
      <c r="U249" s="5" t="e">
        <f t="shared" si="5"/>
        <v>#VALUE!</v>
      </c>
      <c r="V249" s="5"/>
      <c r="W249" s="5"/>
      <c r="X249" s="5"/>
      <c r="Y249" s="5"/>
      <c r="Z249" s="5"/>
    </row>
    <row r="250" spans="2:26" x14ac:dyDescent="0.25">
      <c r="B250" s="5"/>
      <c r="C250" s="5"/>
      <c r="D250" s="5"/>
      <c r="E250" s="5"/>
      <c r="F250" s="5"/>
      <c r="G250" s="5"/>
      <c r="H250" s="5"/>
      <c r="I250" s="5"/>
      <c r="J250" s="5"/>
      <c r="K250" s="5"/>
      <c r="L250" s="5"/>
      <c r="M250" s="5"/>
      <c r="N250" s="5"/>
      <c r="O250" s="5"/>
      <c r="P250" s="5"/>
      <c r="Q250" s="5"/>
      <c r="R250" s="5"/>
      <c r="S250" s="5" t="str">
        <f>IF(Dashboard!J262="No Plan",0,IF(Dashboard!J262="Basic Plan",2,IF(Dashboard!J262="Intermediate Plan",3,IF(Dashboard!J262="Comprehensive Plan",4,"-"))))</f>
        <v>-</v>
      </c>
      <c r="T250" s="5" t="str">
        <f>IF(Dashboard!K262="Not Started",0,IF(Dashboard!K262="Significantly Behind Schedule",1,IF(Dashboard!K262="Behind Schedule",2,IF(Dashboard!K262="On Schedule",3,IF(Dashboard!K262="Complete",4,"-")))))</f>
        <v>-</v>
      </c>
      <c r="U250" s="5" t="e">
        <f t="shared" si="5"/>
        <v>#VALUE!</v>
      </c>
      <c r="V250" s="5"/>
      <c r="W250" s="5"/>
      <c r="X250" s="5"/>
      <c r="Y250" s="5"/>
      <c r="Z250" s="5"/>
    </row>
    <row r="251" spans="2:26" x14ac:dyDescent="0.25">
      <c r="B251" s="5"/>
      <c r="C251" s="5"/>
      <c r="D251" s="5"/>
      <c r="E251" s="5"/>
      <c r="F251" s="5"/>
      <c r="G251" s="5"/>
      <c r="H251" s="5"/>
      <c r="I251" s="5"/>
      <c r="J251" s="5"/>
      <c r="K251" s="5"/>
      <c r="L251" s="5"/>
      <c r="M251" s="5"/>
      <c r="N251" s="5"/>
      <c r="O251" s="5"/>
      <c r="P251" s="5"/>
      <c r="Q251" s="5"/>
      <c r="R251" s="5"/>
      <c r="S251" s="5" t="str">
        <f>IF(Dashboard!J263="No Plan",0,IF(Dashboard!J263="Basic Plan",2,IF(Dashboard!J263="Intermediate Plan",3,IF(Dashboard!J263="Comprehensive Plan",4,"-"))))</f>
        <v>-</v>
      </c>
      <c r="T251" s="5" t="str">
        <f>IF(Dashboard!K263="Not Started",0,IF(Dashboard!K263="Significantly Behind Schedule",1,IF(Dashboard!K263="Behind Schedule",2,IF(Dashboard!K263="On Schedule",3,IF(Dashboard!K263="Complete",4,"-")))))</f>
        <v>-</v>
      </c>
      <c r="U251" s="5" t="e">
        <f t="shared" si="5"/>
        <v>#VALUE!</v>
      </c>
      <c r="V251" s="5"/>
      <c r="W251" s="5"/>
      <c r="X251" s="5"/>
      <c r="Y251" s="5"/>
      <c r="Z251" s="5"/>
    </row>
    <row r="252" spans="2:26" x14ac:dyDescent="0.25">
      <c r="B252" s="5"/>
      <c r="C252" s="5"/>
      <c r="D252" s="5"/>
      <c r="E252" s="5"/>
      <c r="F252" s="5"/>
      <c r="G252" s="5"/>
      <c r="H252" s="5"/>
      <c r="I252" s="5"/>
      <c r="J252" s="5"/>
      <c r="K252" s="5"/>
      <c r="L252" s="5"/>
      <c r="M252" s="5"/>
      <c r="N252" s="5"/>
      <c r="O252" s="5"/>
      <c r="P252" s="5"/>
      <c r="Q252" s="5"/>
      <c r="R252" s="5"/>
      <c r="S252" s="5" t="str">
        <f>IF(Dashboard!J264="No Plan",0,IF(Dashboard!J264="Basic Plan",2,IF(Dashboard!J264="Intermediate Plan",3,IF(Dashboard!J264="Comprehensive Plan",4,"-"))))</f>
        <v>-</v>
      </c>
      <c r="T252" s="5" t="str">
        <f>IF(Dashboard!K264="Not Started",0,IF(Dashboard!K264="Significantly Behind Schedule",1,IF(Dashboard!K264="Behind Schedule",2,IF(Dashboard!K264="On Schedule",3,IF(Dashboard!K264="Complete",4,"-")))))</f>
        <v>-</v>
      </c>
      <c r="U252" s="5" t="e">
        <f t="shared" si="5"/>
        <v>#VALUE!</v>
      </c>
      <c r="V252" s="5"/>
      <c r="W252" s="5"/>
      <c r="X252" s="5"/>
      <c r="Y252" s="5"/>
      <c r="Z252" s="5"/>
    </row>
    <row r="253" spans="2:26" x14ac:dyDescent="0.25">
      <c r="B253" s="5"/>
      <c r="C253" s="5"/>
      <c r="D253" s="5"/>
      <c r="E253" s="5"/>
      <c r="F253" s="5"/>
      <c r="G253" s="5"/>
      <c r="H253" s="5"/>
      <c r="I253" s="5"/>
      <c r="J253" s="5"/>
      <c r="K253" s="5"/>
      <c r="L253" s="5"/>
      <c r="M253" s="5"/>
      <c r="N253" s="5"/>
      <c r="O253" s="5"/>
      <c r="P253" s="5"/>
      <c r="Q253" s="5"/>
      <c r="R253" s="5"/>
      <c r="S253" s="5" t="str">
        <f>IF(Dashboard!J265="No Plan",0,IF(Dashboard!J265="Basic Plan",2,IF(Dashboard!J265="Intermediate Plan",3,IF(Dashboard!J265="Comprehensive Plan",4,"-"))))</f>
        <v>-</v>
      </c>
      <c r="T253" s="5" t="str">
        <f>IF(Dashboard!K265="Not Started",0,IF(Dashboard!K265="Significantly Behind Schedule",1,IF(Dashboard!K265="Behind Schedule",2,IF(Dashboard!K265="On Schedule",3,IF(Dashboard!K265="Complete",4,"-")))))</f>
        <v>-</v>
      </c>
      <c r="U253" s="5" t="e">
        <f t="shared" si="5"/>
        <v>#VALUE!</v>
      </c>
      <c r="V253" s="5"/>
      <c r="W253" s="5"/>
      <c r="X253" s="5"/>
      <c r="Y253" s="5"/>
      <c r="Z253" s="5"/>
    </row>
    <row r="254" spans="2:26" x14ac:dyDescent="0.25">
      <c r="B254" s="5"/>
      <c r="C254" s="5"/>
      <c r="D254" s="5"/>
      <c r="E254" s="5"/>
      <c r="F254" s="5"/>
      <c r="G254" s="5"/>
      <c r="H254" s="5"/>
      <c r="I254" s="5"/>
      <c r="J254" s="5"/>
      <c r="K254" s="5"/>
      <c r="L254" s="5"/>
      <c r="M254" s="5"/>
      <c r="N254" s="5"/>
      <c r="O254" s="5"/>
      <c r="P254" s="5"/>
      <c r="Q254" s="5"/>
      <c r="R254" s="5"/>
      <c r="S254" s="5" t="str">
        <f>IF(Dashboard!J266="No Plan",0,IF(Dashboard!J266="Basic Plan",2,IF(Dashboard!J266="Intermediate Plan",3,IF(Dashboard!J266="Comprehensive Plan",4,"-"))))</f>
        <v>-</v>
      </c>
      <c r="T254" s="5" t="str">
        <f>IF(Dashboard!K266="Not Started",0,IF(Dashboard!K266="Significantly Behind Schedule",1,IF(Dashboard!K266="Behind Schedule",2,IF(Dashboard!K266="On Schedule",3,IF(Dashboard!K266="Complete",4,"-")))))</f>
        <v>-</v>
      </c>
      <c r="U254" s="5" t="e">
        <f t="shared" si="5"/>
        <v>#VALUE!</v>
      </c>
      <c r="V254" s="5"/>
      <c r="W254" s="5"/>
      <c r="X254" s="5"/>
      <c r="Y254" s="5"/>
      <c r="Z254" s="5"/>
    </row>
    <row r="255" spans="2:26" x14ac:dyDescent="0.25">
      <c r="B255" s="5"/>
      <c r="C255" s="5"/>
      <c r="D255" s="5"/>
      <c r="E255" s="5"/>
      <c r="F255" s="5"/>
      <c r="G255" s="5"/>
      <c r="H255" s="5"/>
      <c r="I255" s="5"/>
      <c r="J255" s="5"/>
      <c r="K255" s="5"/>
      <c r="L255" s="5"/>
      <c r="M255" s="5"/>
      <c r="N255" s="5"/>
      <c r="O255" s="5"/>
      <c r="P255" s="5"/>
      <c r="Q255" s="5"/>
      <c r="R255" s="5"/>
      <c r="S255" s="5" t="str">
        <f>IF(Dashboard!J267="No Plan",0,IF(Dashboard!J267="Basic Plan",2,IF(Dashboard!J267="Intermediate Plan",3,IF(Dashboard!J267="Comprehensive Plan",4,"-"))))</f>
        <v>-</v>
      </c>
      <c r="T255" s="5" t="str">
        <f>IF(Dashboard!K267="Not Started",0,IF(Dashboard!K267="Significantly Behind Schedule",1,IF(Dashboard!K267="Behind Schedule",2,IF(Dashboard!K267="On Schedule",3,IF(Dashboard!K267="Complete",4,"-")))))</f>
        <v>-</v>
      </c>
      <c r="U255" s="5" t="e">
        <f t="shared" si="5"/>
        <v>#VALUE!</v>
      </c>
      <c r="V255" s="5"/>
      <c r="W255" s="5"/>
      <c r="X255" s="5"/>
      <c r="Y255" s="5"/>
      <c r="Z255" s="5"/>
    </row>
    <row r="256" spans="2:26" x14ac:dyDescent="0.25">
      <c r="B256" s="5"/>
      <c r="C256" s="5"/>
      <c r="D256" s="5"/>
      <c r="E256" s="5"/>
      <c r="F256" s="5"/>
      <c r="G256" s="5"/>
      <c r="H256" s="5"/>
      <c r="I256" s="5"/>
      <c r="J256" s="5"/>
      <c r="K256" s="5"/>
      <c r="L256" s="5"/>
      <c r="M256" s="5"/>
      <c r="N256" s="5"/>
      <c r="O256" s="5"/>
      <c r="P256" s="5"/>
      <c r="Q256" s="5"/>
      <c r="R256" s="5"/>
      <c r="S256" s="5" t="str">
        <f>IF(Dashboard!J268="No Plan",0,IF(Dashboard!J268="Basic Plan",2,IF(Dashboard!J268="Intermediate Plan",3,IF(Dashboard!J268="Comprehensive Plan",4,"-"))))</f>
        <v>-</v>
      </c>
      <c r="T256" s="5" t="str">
        <f>IF(Dashboard!K268="Not Started",0,IF(Dashboard!K268="Significantly Behind Schedule",1,IF(Dashboard!K268="Behind Schedule",2,IF(Dashboard!K268="On Schedule",3,IF(Dashboard!K268="Complete",4,"-")))))</f>
        <v>-</v>
      </c>
      <c r="U256" s="5" t="e">
        <f t="shared" si="5"/>
        <v>#VALUE!</v>
      </c>
      <c r="V256" s="5"/>
      <c r="W256" s="5"/>
      <c r="X256" s="5"/>
      <c r="Y256" s="5"/>
      <c r="Z256" s="5"/>
    </row>
    <row r="257" spans="2:26" x14ac:dyDescent="0.25">
      <c r="B257" s="5"/>
      <c r="C257" s="5"/>
      <c r="D257" s="5"/>
      <c r="E257" s="5"/>
      <c r="F257" s="5"/>
      <c r="G257" s="5"/>
      <c r="H257" s="5"/>
      <c r="I257" s="5"/>
      <c r="J257" s="5"/>
      <c r="K257" s="5"/>
      <c r="L257" s="5"/>
      <c r="M257" s="5"/>
      <c r="N257" s="5"/>
      <c r="O257" s="5"/>
      <c r="P257" s="5"/>
      <c r="Q257" s="5"/>
      <c r="R257" s="5"/>
      <c r="S257" s="5" t="str">
        <f>IF(Dashboard!J269="No Plan",0,IF(Dashboard!J269="Basic Plan",2,IF(Dashboard!J269="Intermediate Plan",3,IF(Dashboard!J269="Comprehensive Plan",4,"-"))))</f>
        <v>-</v>
      </c>
      <c r="T257" s="5" t="str">
        <f>IF(Dashboard!K269="Not Started",0,IF(Dashboard!K269="Significantly Behind Schedule",1,IF(Dashboard!K269="Behind Schedule",2,IF(Dashboard!K269="On Schedule",3,IF(Dashboard!K269="Complete",4,"-")))))</f>
        <v>-</v>
      </c>
      <c r="U257" s="5" t="e">
        <f t="shared" si="5"/>
        <v>#VALUE!</v>
      </c>
      <c r="V257" s="5"/>
      <c r="W257" s="5"/>
      <c r="X257" s="5"/>
      <c r="Y257" s="5"/>
      <c r="Z257" s="5"/>
    </row>
    <row r="258" spans="2:26" x14ac:dyDescent="0.25">
      <c r="B258" s="5"/>
      <c r="C258" s="5"/>
      <c r="D258" s="5"/>
      <c r="E258" s="5"/>
      <c r="F258" s="5"/>
      <c r="G258" s="5"/>
      <c r="H258" s="5"/>
      <c r="I258" s="5"/>
      <c r="J258" s="5"/>
      <c r="K258" s="5"/>
      <c r="L258" s="5"/>
      <c r="M258" s="5"/>
      <c r="N258" s="5"/>
      <c r="O258" s="5"/>
      <c r="P258" s="5"/>
      <c r="Q258" s="5"/>
      <c r="R258" s="5"/>
      <c r="S258" s="5" t="str">
        <f>IF(Dashboard!J270="No Plan",0,IF(Dashboard!J270="Basic Plan",2,IF(Dashboard!J270="Intermediate Plan",3,IF(Dashboard!J270="Comprehensive Plan",4,"-"))))</f>
        <v>-</v>
      </c>
      <c r="T258" s="5" t="str">
        <f>IF(Dashboard!K270="Not Started",0,IF(Dashboard!K270="Significantly Behind Schedule",1,IF(Dashboard!K270="Behind Schedule",2,IF(Dashboard!K270="On Schedule",3,IF(Dashboard!K270="Complete",4,"-")))))</f>
        <v>-</v>
      </c>
      <c r="U258" s="5" t="e">
        <f t="shared" si="5"/>
        <v>#VALUE!</v>
      </c>
      <c r="V258" s="5"/>
      <c r="W258" s="5"/>
      <c r="X258" s="5"/>
      <c r="Y258" s="5"/>
      <c r="Z258" s="5"/>
    </row>
    <row r="259" spans="2:26" x14ac:dyDescent="0.25">
      <c r="B259" s="5"/>
      <c r="C259" s="5"/>
      <c r="D259" s="5"/>
      <c r="E259" s="5"/>
      <c r="F259" s="5"/>
      <c r="G259" s="5"/>
      <c r="H259" s="5"/>
      <c r="I259" s="5"/>
      <c r="J259" s="5"/>
      <c r="K259" s="5"/>
      <c r="L259" s="5"/>
      <c r="M259" s="5"/>
      <c r="N259" s="5"/>
      <c r="O259" s="5"/>
      <c r="P259" s="5"/>
      <c r="Q259" s="5"/>
      <c r="R259" s="5"/>
      <c r="S259" s="5" t="str">
        <f>IF(Dashboard!J271="No Plan",0,IF(Dashboard!J271="Basic Plan",2,IF(Dashboard!J271="Intermediate Plan",3,IF(Dashboard!J271="Comprehensive Plan",4,"-"))))</f>
        <v>-</v>
      </c>
      <c r="T259" s="5" t="str">
        <f>IF(Dashboard!K271="Not Started",0,IF(Dashboard!K271="Significantly Behind Schedule",1,IF(Dashboard!K271="Behind Schedule",2,IF(Dashboard!K271="On Schedule",3,IF(Dashboard!K271="Complete",4,"-")))))</f>
        <v>-</v>
      </c>
      <c r="U259" s="5" t="e">
        <f t="shared" si="5"/>
        <v>#VALUE!</v>
      </c>
      <c r="V259" s="5"/>
      <c r="W259" s="5"/>
      <c r="X259" s="5"/>
      <c r="Y259" s="5"/>
      <c r="Z259" s="5"/>
    </row>
    <row r="260" spans="2:26" x14ac:dyDescent="0.25">
      <c r="B260" s="5"/>
      <c r="C260" s="5"/>
      <c r="D260" s="5"/>
      <c r="E260" s="5"/>
      <c r="F260" s="5"/>
      <c r="G260" s="5"/>
      <c r="H260" s="5"/>
      <c r="I260" s="5"/>
      <c r="J260" s="5"/>
      <c r="K260" s="5"/>
      <c r="L260" s="5"/>
      <c r="M260" s="5"/>
      <c r="N260" s="5"/>
      <c r="O260" s="5"/>
      <c r="P260" s="5"/>
      <c r="Q260" s="5"/>
      <c r="R260" s="5"/>
      <c r="S260" s="5" t="str">
        <f>IF(Dashboard!J272="No Plan",0,IF(Dashboard!J272="Basic Plan",2,IF(Dashboard!J272="Intermediate Plan",3,IF(Dashboard!J272="Comprehensive Plan",4,"-"))))</f>
        <v>-</v>
      </c>
      <c r="T260" s="5" t="str">
        <f>IF(Dashboard!K272="Not Started",0,IF(Dashboard!K272="Significantly Behind Schedule",1,IF(Dashboard!K272="Behind Schedule",2,IF(Dashboard!K272="On Schedule",3,IF(Dashboard!K272="Complete",4,"-")))))</f>
        <v>-</v>
      </c>
      <c r="U260" s="5" t="e">
        <f t="shared" ref="U260:U269" si="6">S260*T260</f>
        <v>#VALUE!</v>
      </c>
      <c r="V260" s="5"/>
      <c r="W260" s="5"/>
      <c r="X260" s="5"/>
      <c r="Y260" s="5"/>
      <c r="Z260" s="5"/>
    </row>
    <row r="261" spans="2:26" x14ac:dyDescent="0.25">
      <c r="B261" s="5"/>
      <c r="C261" s="5"/>
      <c r="D261" s="5"/>
      <c r="E261" s="5"/>
      <c r="F261" s="5"/>
      <c r="G261" s="5"/>
      <c r="H261" s="5"/>
      <c r="I261" s="5"/>
      <c r="J261" s="5"/>
      <c r="K261" s="5"/>
      <c r="L261" s="5"/>
      <c r="M261" s="5"/>
      <c r="N261" s="5"/>
      <c r="O261" s="5"/>
      <c r="P261" s="5"/>
      <c r="Q261" s="5"/>
      <c r="R261" s="5"/>
      <c r="S261" s="5" t="str">
        <f>IF(Dashboard!J273="No Plan",0,IF(Dashboard!J273="Basic Plan",2,IF(Dashboard!J273="Intermediate Plan",3,IF(Dashboard!J273="Comprehensive Plan",4,"-"))))</f>
        <v>-</v>
      </c>
      <c r="T261" s="5" t="str">
        <f>IF(Dashboard!K273="Not Started",0,IF(Dashboard!K273="Significantly Behind Schedule",1,IF(Dashboard!K273="Behind Schedule",2,IF(Dashboard!K273="On Schedule",3,IF(Dashboard!K273="Complete",4,"-")))))</f>
        <v>-</v>
      </c>
      <c r="U261" s="5" t="e">
        <f t="shared" si="6"/>
        <v>#VALUE!</v>
      </c>
      <c r="V261" s="5"/>
      <c r="W261" s="5"/>
      <c r="X261" s="5"/>
      <c r="Y261" s="5"/>
      <c r="Z261" s="5"/>
    </row>
    <row r="262" spans="2:26" x14ac:dyDescent="0.25">
      <c r="B262" s="5"/>
      <c r="C262" s="5"/>
      <c r="D262" s="5"/>
      <c r="E262" s="5"/>
      <c r="F262" s="5"/>
      <c r="G262" s="5"/>
      <c r="H262" s="5"/>
      <c r="I262" s="5"/>
      <c r="J262" s="5"/>
      <c r="K262" s="5"/>
      <c r="L262" s="5"/>
      <c r="M262" s="5"/>
      <c r="N262" s="5"/>
      <c r="O262" s="5"/>
      <c r="P262" s="5"/>
      <c r="Q262" s="5"/>
      <c r="R262" s="5"/>
      <c r="S262" s="5" t="str">
        <f>IF(Dashboard!J274="No Plan",0,IF(Dashboard!J274="Under-developed Plan",2,IF(Dashboard!J274="Non-Comprehensive Plan",3,IF(Dashboard!J274="Comprehensive Plan",4,"-"))))</f>
        <v>-</v>
      </c>
      <c r="T262" s="5" t="str">
        <f>IF(Dashboard!K274="Not Started",0,IF(Dashboard!K274="Significantly Behind Schedule",1,IF(Dashboard!K274="Behind Schedule",2,IF(Dashboard!K274="On Schedule",3,IF(Dashboard!K274="Complete",4,"-")))))</f>
        <v>-</v>
      </c>
      <c r="U262" s="5" t="e">
        <f t="shared" si="6"/>
        <v>#VALUE!</v>
      </c>
      <c r="V262" s="5"/>
      <c r="W262" s="5"/>
      <c r="X262" s="5"/>
      <c r="Y262" s="5"/>
      <c r="Z262" s="5"/>
    </row>
    <row r="263" spans="2:26" x14ac:dyDescent="0.25">
      <c r="B263" s="5"/>
      <c r="C263" s="5"/>
      <c r="D263" s="5"/>
      <c r="E263" s="5"/>
      <c r="F263" s="5"/>
      <c r="G263" s="5"/>
      <c r="H263" s="5"/>
      <c r="I263" s="5"/>
      <c r="J263" s="5"/>
      <c r="K263" s="5"/>
      <c r="L263" s="5"/>
      <c r="M263" s="5"/>
      <c r="N263" s="5"/>
      <c r="O263" s="5"/>
      <c r="P263" s="5"/>
      <c r="Q263" s="5"/>
      <c r="R263" s="5"/>
      <c r="S263" s="5" t="str">
        <f>IF(Dashboard!J275="No Plan",0,IF(Dashboard!J275="Under-developed Plan",2,IF(Dashboard!J275="Non-Comprehensive Plan",3,IF(Dashboard!J275="Comprehensive Plan",4,"-"))))</f>
        <v>-</v>
      </c>
      <c r="T263" s="5" t="str">
        <f>IF(Dashboard!K275="Not Started",0,IF(Dashboard!K275="Significantly Behind Schedule",1,IF(Dashboard!K275="Behind Schedule",2,IF(Dashboard!K275="On Schedule",3,IF(Dashboard!K275="Complete",4,"-")))))</f>
        <v>-</v>
      </c>
      <c r="U263" s="5" t="e">
        <f t="shared" si="6"/>
        <v>#VALUE!</v>
      </c>
      <c r="V263" s="5"/>
      <c r="W263" s="5"/>
      <c r="X263" s="5"/>
      <c r="Y263" s="5"/>
      <c r="Z263" s="5"/>
    </row>
    <row r="264" spans="2:26" x14ac:dyDescent="0.25">
      <c r="B264" s="5"/>
      <c r="C264" s="5"/>
      <c r="D264" s="5"/>
      <c r="E264" s="5"/>
      <c r="F264" s="5"/>
      <c r="G264" s="5"/>
      <c r="H264" s="5"/>
      <c r="I264" s="5"/>
      <c r="J264" s="5"/>
      <c r="K264" s="5"/>
      <c r="L264" s="5"/>
      <c r="M264" s="5"/>
      <c r="N264" s="5"/>
      <c r="O264" s="5"/>
      <c r="P264" s="5"/>
      <c r="Q264" s="5"/>
      <c r="R264" s="5"/>
      <c r="S264" s="5" t="str">
        <f>IF(Dashboard!J276="No Plan",0,IF(Dashboard!J276="Under-developed Plan",2,IF(Dashboard!J276="Non-Comprehensive Plan",3,IF(Dashboard!J276="Comprehensive Plan",4,"-"))))</f>
        <v>-</v>
      </c>
      <c r="T264" s="5" t="str">
        <f>IF(Dashboard!K276="Not Started",0,IF(Dashboard!K276="Significantly Behind Schedule",1,IF(Dashboard!K276="Behind Schedule",2,IF(Dashboard!K276="On Schedule",3,IF(Dashboard!K276="Complete",4,"-")))))</f>
        <v>-</v>
      </c>
      <c r="U264" s="5" t="e">
        <f t="shared" si="6"/>
        <v>#VALUE!</v>
      </c>
      <c r="V264" s="5"/>
      <c r="W264" s="5"/>
      <c r="X264" s="5"/>
      <c r="Y264" s="5"/>
      <c r="Z264" s="5"/>
    </row>
    <row r="265" spans="2:26" x14ac:dyDescent="0.25">
      <c r="B265" s="5"/>
      <c r="C265" s="5"/>
      <c r="D265" s="5"/>
      <c r="E265" s="5"/>
      <c r="F265" s="5"/>
      <c r="G265" s="5"/>
      <c r="H265" s="5"/>
      <c r="I265" s="5"/>
      <c r="J265" s="5"/>
      <c r="K265" s="5"/>
      <c r="L265" s="5"/>
      <c r="M265" s="5"/>
      <c r="N265" s="5"/>
      <c r="O265" s="5"/>
      <c r="P265" s="5"/>
      <c r="Q265" s="5"/>
      <c r="R265" s="5"/>
      <c r="S265" s="5" t="str">
        <f>IF(Dashboard!J277="No Plan",0,IF(Dashboard!J277="Under-developed Plan",2,IF(Dashboard!J277="Non-Comprehensive Plan",3,IF(Dashboard!J277="Comprehensive Plan",4,"-"))))</f>
        <v>-</v>
      </c>
      <c r="T265" s="5" t="str">
        <f>IF(Dashboard!K277="Not Started",0,IF(Dashboard!K277="Significantly Behind Schedule",1,IF(Dashboard!K277="Behind Schedule",2,IF(Dashboard!K277="On Schedule",3,IF(Dashboard!K277="Complete",4,"-")))))</f>
        <v>-</v>
      </c>
      <c r="U265" s="5" t="e">
        <f t="shared" si="6"/>
        <v>#VALUE!</v>
      </c>
      <c r="V265" s="5"/>
      <c r="W265" s="5"/>
      <c r="X265" s="5"/>
      <c r="Y265" s="5"/>
      <c r="Z265" s="5"/>
    </row>
    <row r="266" spans="2:26" x14ac:dyDescent="0.25">
      <c r="B266" s="5"/>
      <c r="C266" s="5"/>
      <c r="D266" s="5"/>
      <c r="E266" s="5"/>
      <c r="F266" s="5"/>
      <c r="G266" s="5"/>
      <c r="H266" s="5"/>
      <c r="I266" s="5"/>
      <c r="J266" s="5"/>
      <c r="K266" s="5"/>
      <c r="L266" s="5"/>
      <c r="M266" s="5"/>
      <c r="N266" s="5"/>
      <c r="O266" s="5"/>
      <c r="P266" s="5"/>
      <c r="Q266" s="5"/>
      <c r="R266" s="5"/>
      <c r="S266" s="5" t="str">
        <f>IF(Dashboard!J278="No Plan",0,IF(Dashboard!J278="Under-developed Plan",2,IF(Dashboard!J278="Non-Comprehensive Plan",3,IF(Dashboard!J278="Comprehensive Plan",4,"-"))))</f>
        <v>-</v>
      </c>
      <c r="T266" s="5" t="str">
        <f>IF(Dashboard!K278="Not Started",0,IF(Dashboard!K278="Significantly Behind Schedule",1,IF(Dashboard!K278="Behind Schedule",2,IF(Dashboard!K278="On Schedule",3,IF(Dashboard!K278="Complete",4,"-")))))</f>
        <v>-</v>
      </c>
      <c r="U266" s="5" t="e">
        <f t="shared" si="6"/>
        <v>#VALUE!</v>
      </c>
      <c r="V266" s="5"/>
      <c r="W266" s="5"/>
      <c r="X266" s="5"/>
      <c r="Y266" s="5"/>
      <c r="Z266" s="5"/>
    </row>
    <row r="267" spans="2:26" x14ac:dyDescent="0.25">
      <c r="B267" s="5"/>
      <c r="C267" s="5"/>
      <c r="D267" s="5"/>
      <c r="E267" s="5"/>
      <c r="F267" s="5"/>
      <c r="G267" s="5"/>
      <c r="H267" s="5"/>
      <c r="I267" s="5"/>
      <c r="J267" s="5"/>
      <c r="K267" s="5"/>
      <c r="L267" s="5"/>
      <c r="M267" s="5"/>
      <c r="N267" s="5"/>
      <c r="O267" s="5"/>
      <c r="P267" s="5"/>
      <c r="Q267" s="5"/>
      <c r="R267" s="5"/>
      <c r="S267" s="5" t="str">
        <f>IF(Dashboard!J279="No Plan",0,IF(Dashboard!J279="Under-developed Plan",2,IF(Dashboard!J279="Non-Comprehensive Plan",3,IF(Dashboard!J279="Comprehensive Plan",4,"-"))))</f>
        <v>-</v>
      </c>
      <c r="T267" s="5" t="str">
        <f>IF(Dashboard!K279="Not Started",0,IF(Dashboard!K279="Significantly Behind Schedule",1,IF(Dashboard!K279="Behind Schedule",2,IF(Dashboard!K279="On Schedule",3,IF(Dashboard!K279="Complete",4,"-")))))</f>
        <v>-</v>
      </c>
      <c r="U267" s="5" t="e">
        <f t="shared" si="6"/>
        <v>#VALUE!</v>
      </c>
      <c r="V267" s="5"/>
      <c r="W267" s="5"/>
      <c r="X267" s="5"/>
      <c r="Y267" s="5"/>
      <c r="Z267" s="5"/>
    </row>
    <row r="268" spans="2:26" x14ac:dyDescent="0.25">
      <c r="B268" s="5"/>
      <c r="C268" s="5"/>
      <c r="D268" s="5"/>
      <c r="E268" s="5"/>
      <c r="F268" s="5"/>
      <c r="G268" s="5"/>
      <c r="H268" s="5"/>
      <c r="I268" s="5"/>
      <c r="J268" s="5"/>
      <c r="K268" s="5"/>
      <c r="L268" s="5"/>
      <c r="M268" s="5"/>
      <c r="N268" s="5"/>
      <c r="O268" s="5"/>
      <c r="P268" s="5"/>
      <c r="Q268" s="5"/>
      <c r="R268" s="5"/>
      <c r="S268" s="5" t="str">
        <f>IF(Dashboard!J280="No Plan",0,IF(Dashboard!J280="Under-developed Plan",2,IF(Dashboard!J280="Non-Comprehensive Plan",3,IF(Dashboard!J280="Comprehensive Plan",4,"-"))))</f>
        <v>-</v>
      </c>
      <c r="T268" s="5" t="str">
        <f>IF(Dashboard!K280="Not Started",0,IF(Dashboard!K280="Significantly Behind Schedule",1,IF(Dashboard!K280="Behind Schedule",2,IF(Dashboard!K280="On Schedule",3,IF(Dashboard!K280="Complete",4,"-")))))</f>
        <v>-</v>
      </c>
      <c r="U268" s="5" t="e">
        <f t="shared" si="6"/>
        <v>#VALUE!</v>
      </c>
      <c r="V268" s="5"/>
      <c r="W268" s="5"/>
      <c r="X268" s="5"/>
      <c r="Y268" s="5"/>
      <c r="Z268" s="5"/>
    </row>
    <row r="269" spans="2:26" x14ac:dyDescent="0.25">
      <c r="B269" s="5"/>
      <c r="C269" s="5"/>
      <c r="D269" s="5"/>
      <c r="E269" s="5"/>
      <c r="F269" s="5"/>
      <c r="G269" s="5"/>
      <c r="H269" s="5"/>
      <c r="I269" s="5"/>
      <c r="J269" s="5"/>
      <c r="K269" s="5"/>
      <c r="L269" s="5"/>
      <c r="M269" s="5"/>
      <c r="N269" s="5"/>
      <c r="O269" s="5"/>
      <c r="P269" s="5"/>
      <c r="Q269" s="5"/>
      <c r="R269" s="5"/>
      <c r="S269" s="5" t="str">
        <f>IF(Dashboard!J281="No Plan",0,IF(Dashboard!J281="Under-developed Plan",2,IF(Dashboard!J281="Non-Comprehensive Plan",3,IF(Dashboard!J281="Comprehensive Plan",4,"-"))))</f>
        <v>-</v>
      </c>
      <c r="T269" s="5" t="str">
        <f>IF(Dashboard!K281="Not Started",0,IF(Dashboard!K281="Significantly Behind Schedule",1,IF(Dashboard!K281="Behind Schedule",2,IF(Dashboard!K281="On Schedule",3,IF(Dashboard!K281="Complete",4,"-")))))</f>
        <v>-</v>
      </c>
      <c r="U269" s="5" t="e">
        <f t="shared" si="6"/>
        <v>#VALUE!</v>
      </c>
      <c r="V269" s="5"/>
      <c r="W269" s="5"/>
      <c r="X269" s="5"/>
      <c r="Y269" s="5"/>
      <c r="Z269" s="5"/>
    </row>
    <row r="270" spans="2:26"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2:26"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2:26"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2:26"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2:26"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2:26"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sheetData>
  <mergeCells count="1">
    <mergeCell ref="AA1:AE1"/>
  </mergeCells>
  <conditionalFormatting sqref="Y3:Y121">
    <cfRule type="containsText" dxfId="46" priority="1" operator="containsText" text="Low">
      <formula>NOT(ISERROR(SEARCH("Low",Y3)))</formula>
    </cfRule>
    <cfRule type="containsText" dxfId="45" priority="2" operator="containsText" text="Medium">
      <formula>NOT(ISERROR(SEARCH("Medium",Y3)))</formula>
    </cfRule>
    <cfRule type="containsText" dxfId="44" priority="3" operator="containsText" text="High">
      <formula>NOT(ISERROR(SEARCH("High",Y3)))</formula>
    </cfRule>
    <cfRule type="containsText" dxfId="43" priority="4" operator="containsText" text="#VALUE!">
      <formula>NOT(ISERROR(SEARCH("#VALUE!",Y3)))</formula>
    </cfRule>
    <cfRule type="containsText" dxfId="42" priority="5" operator="containsText" text="High">
      <formula>NOT(ISERROR(SEARCH("High",Y3)))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1"/>
  <sheetViews>
    <sheetView tabSelected="1" topLeftCell="A7" zoomScale="85" zoomScaleNormal="85" workbookViewId="0">
      <selection activeCell="J30" sqref="J30"/>
    </sheetView>
  </sheetViews>
  <sheetFormatPr defaultRowHeight="15" x14ac:dyDescent="0.25"/>
  <cols>
    <col min="1" max="1" width="12.140625" customWidth="1"/>
    <col min="2" max="2" width="31.5703125" customWidth="1"/>
    <col min="3" max="3" width="11.140625" customWidth="1"/>
    <col min="4" max="4" width="12.140625" customWidth="1"/>
    <col min="5" max="5" width="16.140625" customWidth="1"/>
    <col min="6" max="6" width="16.5703125" customWidth="1"/>
    <col min="7" max="7" width="18.140625" customWidth="1"/>
    <col min="8" max="8" width="18.28515625" customWidth="1"/>
    <col min="9" max="9" width="14" bestFit="1" customWidth="1"/>
    <col min="10" max="10" width="17.85546875" customWidth="1"/>
    <col min="11" max="11" width="15.28515625" customWidth="1"/>
    <col min="12" max="13" width="11.42578125" customWidth="1"/>
    <col min="14" max="14" width="12.140625" customWidth="1"/>
    <col min="15" max="15" width="11.85546875" customWidth="1"/>
    <col min="16" max="16" width="25" customWidth="1"/>
    <col min="17" max="17" width="20" customWidth="1"/>
    <col min="18" max="18" width="11.42578125" customWidth="1"/>
    <col min="19" max="19" width="11.140625" customWidth="1"/>
    <col min="20" max="20" width="12.140625" customWidth="1"/>
    <col min="21" max="21" width="14.85546875" customWidth="1"/>
    <col min="22" max="22" width="15.28515625" customWidth="1"/>
    <col min="23" max="23" width="12.140625" customWidth="1"/>
    <col min="24" max="25" width="12.85546875" customWidth="1"/>
    <col min="26" max="26" width="17.7109375" customWidth="1"/>
    <col min="27" max="27" width="13" customWidth="1"/>
  </cols>
  <sheetData>
    <row r="1" spans="1:20" ht="15.75" thickBot="1" x14ac:dyDescent="0.3">
      <c r="A1" s="39"/>
      <c r="B1" s="39"/>
      <c r="C1" s="39"/>
      <c r="D1" s="39"/>
      <c r="E1" s="39"/>
      <c r="F1" s="39"/>
      <c r="G1" s="39"/>
      <c r="H1" s="39"/>
      <c r="I1" s="38"/>
      <c r="J1" s="38"/>
      <c r="K1" s="38"/>
      <c r="L1" s="38"/>
      <c r="M1" s="38"/>
      <c r="N1" s="38"/>
      <c r="O1" s="38"/>
      <c r="P1" s="38"/>
      <c r="Q1" s="17"/>
      <c r="R1" s="38"/>
      <c r="S1" s="38"/>
      <c r="T1" s="38"/>
    </row>
    <row r="2" spans="1:20" ht="14.45" customHeight="1" x14ac:dyDescent="0.25">
      <c r="A2" s="39"/>
      <c r="B2" s="72" t="s">
        <v>37</v>
      </c>
      <c r="C2" s="73"/>
      <c r="D2" s="73"/>
      <c r="E2" s="73"/>
      <c r="F2" s="73"/>
      <c r="G2" s="73"/>
      <c r="H2" s="73"/>
      <c r="I2" s="73"/>
      <c r="J2" s="73"/>
      <c r="K2" s="73"/>
      <c r="L2" s="74"/>
      <c r="M2" s="38"/>
      <c r="N2" s="38"/>
      <c r="O2" s="38"/>
      <c r="P2" s="38"/>
      <c r="Q2" s="38"/>
      <c r="R2" s="38"/>
      <c r="S2" s="38"/>
      <c r="T2" s="38"/>
    </row>
    <row r="3" spans="1:20" x14ac:dyDescent="0.25">
      <c r="A3" s="39"/>
      <c r="B3" s="75"/>
      <c r="C3" s="76"/>
      <c r="D3" s="76"/>
      <c r="E3" s="76"/>
      <c r="F3" s="76"/>
      <c r="G3" s="76"/>
      <c r="H3" s="76"/>
      <c r="I3" s="76"/>
      <c r="J3" s="76"/>
      <c r="K3" s="76"/>
      <c r="L3" s="77"/>
      <c r="M3" s="38"/>
      <c r="N3" s="38"/>
      <c r="O3" s="38"/>
      <c r="P3" s="38"/>
      <c r="Q3" s="38"/>
      <c r="R3" s="38"/>
      <c r="S3" s="38"/>
      <c r="T3" s="38"/>
    </row>
    <row r="4" spans="1:20" x14ac:dyDescent="0.25">
      <c r="A4" s="39"/>
      <c r="B4" s="75"/>
      <c r="C4" s="76"/>
      <c r="D4" s="76"/>
      <c r="E4" s="76"/>
      <c r="F4" s="76"/>
      <c r="G4" s="76"/>
      <c r="H4" s="76"/>
      <c r="I4" s="76"/>
      <c r="J4" s="76"/>
      <c r="K4" s="76"/>
      <c r="L4" s="77"/>
      <c r="M4" s="38"/>
      <c r="N4" s="38"/>
      <c r="O4" s="38"/>
      <c r="P4" s="38"/>
      <c r="Q4" s="38"/>
      <c r="R4" s="38"/>
      <c r="S4" s="38"/>
      <c r="T4" s="38"/>
    </row>
    <row r="5" spans="1:20" x14ac:dyDescent="0.25">
      <c r="A5" s="39"/>
      <c r="B5" s="75"/>
      <c r="C5" s="76"/>
      <c r="D5" s="76"/>
      <c r="E5" s="76"/>
      <c r="F5" s="76"/>
      <c r="G5" s="76"/>
      <c r="H5" s="76"/>
      <c r="I5" s="76"/>
      <c r="J5" s="76"/>
      <c r="K5" s="76"/>
      <c r="L5" s="77"/>
      <c r="M5" s="38"/>
      <c r="N5" s="38"/>
      <c r="O5" s="38"/>
      <c r="P5" s="38"/>
      <c r="Q5" s="38"/>
      <c r="R5" s="38"/>
      <c r="S5" s="38"/>
      <c r="T5" s="38"/>
    </row>
    <row r="6" spans="1:20" ht="128.25" customHeight="1" thickBot="1" x14ac:dyDescent="0.3">
      <c r="A6" s="39"/>
      <c r="B6" s="78"/>
      <c r="C6" s="79"/>
      <c r="D6" s="79"/>
      <c r="E6" s="79"/>
      <c r="F6" s="79"/>
      <c r="G6" s="79"/>
      <c r="H6" s="79"/>
      <c r="I6" s="79"/>
      <c r="J6" s="79"/>
      <c r="K6" s="79"/>
      <c r="L6" s="80"/>
      <c r="M6" s="38"/>
      <c r="N6" s="38"/>
      <c r="O6" s="38"/>
      <c r="P6" s="38"/>
      <c r="Q6" s="38"/>
      <c r="R6" s="38"/>
      <c r="S6" s="38"/>
      <c r="T6" s="38"/>
    </row>
    <row r="7" spans="1:20" ht="15.75" thickBot="1" x14ac:dyDescent="0.3">
      <c r="A7" s="38"/>
      <c r="B7" s="39"/>
      <c r="C7" s="39"/>
      <c r="D7" s="4"/>
      <c r="E7" s="4"/>
      <c r="F7" s="4"/>
      <c r="G7" s="38"/>
      <c r="H7" s="38"/>
      <c r="I7" s="38"/>
      <c r="J7" s="38"/>
      <c r="K7" s="38"/>
      <c r="L7" s="38"/>
      <c r="M7" s="38"/>
      <c r="N7" s="38"/>
      <c r="O7" s="38"/>
      <c r="P7" s="38"/>
      <c r="Q7" s="38"/>
      <c r="R7" s="38"/>
      <c r="S7" s="38"/>
      <c r="T7" s="38"/>
    </row>
    <row r="8" spans="1:20" ht="15" customHeight="1" x14ac:dyDescent="0.25">
      <c r="A8" s="38"/>
      <c r="B8" s="89" t="s">
        <v>38</v>
      </c>
      <c r="C8" s="90"/>
      <c r="D8" s="90"/>
      <c r="E8" s="90"/>
      <c r="F8" s="90"/>
      <c r="G8" s="90"/>
      <c r="H8" s="90"/>
      <c r="I8" s="90"/>
      <c r="J8" s="90"/>
      <c r="K8" s="90"/>
      <c r="L8" s="91"/>
      <c r="M8" s="38"/>
      <c r="N8" s="38"/>
      <c r="O8" s="89" t="s">
        <v>39</v>
      </c>
      <c r="P8" s="90"/>
      <c r="Q8" s="90"/>
      <c r="R8" s="90"/>
      <c r="S8" s="90"/>
      <c r="T8" s="91"/>
    </row>
    <row r="9" spans="1:20" ht="15" customHeight="1" x14ac:dyDescent="0.25">
      <c r="B9" s="92"/>
      <c r="C9" s="93"/>
      <c r="D9" s="93"/>
      <c r="E9" s="93"/>
      <c r="F9" s="93"/>
      <c r="G9" s="93"/>
      <c r="H9" s="93"/>
      <c r="I9" s="93"/>
      <c r="J9" s="93"/>
      <c r="K9" s="93"/>
      <c r="L9" s="94"/>
      <c r="O9" s="95"/>
      <c r="P9" s="96"/>
      <c r="Q9" s="96"/>
      <c r="R9" s="96"/>
      <c r="S9" s="96"/>
      <c r="T9" s="97"/>
    </row>
    <row r="10" spans="1:20" ht="21" customHeight="1" x14ac:dyDescent="0.25">
      <c r="A10" s="38"/>
      <c r="B10" s="86"/>
      <c r="C10" s="84"/>
      <c r="D10" s="84"/>
      <c r="E10" s="84"/>
      <c r="F10" s="84"/>
      <c r="G10" s="84"/>
      <c r="H10" s="84"/>
      <c r="I10" s="84"/>
      <c r="J10" s="84"/>
      <c r="K10" s="84"/>
      <c r="L10" s="87"/>
      <c r="M10" s="38"/>
      <c r="N10" s="38"/>
      <c r="O10" s="95"/>
      <c r="P10" s="96"/>
      <c r="Q10" s="96"/>
      <c r="R10" s="96"/>
      <c r="S10" s="96"/>
      <c r="T10" s="97"/>
    </row>
    <row r="11" spans="1:20" ht="21" customHeight="1" x14ac:dyDescent="0.25">
      <c r="A11" s="38"/>
      <c r="B11" s="45" t="s">
        <v>40</v>
      </c>
      <c r="C11" s="88"/>
      <c r="D11" s="88"/>
      <c r="E11" s="88"/>
      <c r="F11" s="44"/>
      <c r="G11" s="44"/>
      <c r="H11" s="44"/>
      <c r="I11" s="32"/>
      <c r="J11" s="44"/>
      <c r="K11" s="44"/>
      <c r="L11" s="46"/>
      <c r="M11" s="38"/>
      <c r="N11" s="38"/>
      <c r="O11" s="95"/>
      <c r="P11" s="96"/>
      <c r="Q11" s="96"/>
      <c r="R11" s="96"/>
      <c r="S11" s="96"/>
      <c r="T11" s="97"/>
    </row>
    <row r="12" spans="1:20" ht="21" customHeight="1" x14ac:dyDescent="0.25">
      <c r="A12" s="38"/>
      <c r="B12" s="45" t="s">
        <v>41</v>
      </c>
      <c r="C12" s="88"/>
      <c r="D12" s="88"/>
      <c r="E12" s="88"/>
      <c r="F12" s="44"/>
      <c r="G12" s="44"/>
      <c r="H12" s="44"/>
      <c r="I12" s="32"/>
      <c r="J12" s="44"/>
      <c r="K12" s="44"/>
      <c r="L12" s="46"/>
      <c r="M12" s="38"/>
      <c r="N12" s="38"/>
      <c r="O12" s="95"/>
      <c r="P12" s="96"/>
      <c r="Q12" s="96"/>
      <c r="R12" s="96"/>
      <c r="S12" s="96"/>
      <c r="T12" s="97"/>
    </row>
    <row r="13" spans="1:20" ht="21" customHeight="1" x14ac:dyDescent="0.25">
      <c r="A13" s="38"/>
      <c r="B13" s="81" t="s">
        <v>42</v>
      </c>
      <c r="C13" s="82"/>
      <c r="D13" s="16" t="s">
        <v>43</v>
      </c>
      <c r="E13" s="83" t="s">
        <v>44</v>
      </c>
      <c r="F13" s="84"/>
      <c r="G13" s="84"/>
      <c r="H13" s="85"/>
      <c r="I13" s="14" t="s">
        <v>43</v>
      </c>
      <c r="J13" s="43" t="s">
        <v>45</v>
      </c>
      <c r="K13" s="44"/>
      <c r="L13" s="47" t="s">
        <v>43</v>
      </c>
      <c r="M13" s="38"/>
      <c r="N13" s="38"/>
      <c r="O13" s="95"/>
      <c r="P13" s="96"/>
      <c r="Q13" s="96"/>
      <c r="R13" s="96"/>
      <c r="S13" s="96"/>
      <c r="T13" s="97"/>
    </row>
    <row r="14" spans="1:20" ht="30" x14ac:dyDescent="0.25">
      <c r="A14" s="38"/>
      <c r="B14" s="48" t="s">
        <v>46</v>
      </c>
      <c r="C14" s="1" t="s">
        <v>47</v>
      </c>
      <c r="D14" s="15"/>
      <c r="E14" s="2" t="s">
        <v>48</v>
      </c>
      <c r="F14" s="2" t="s">
        <v>6</v>
      </c>
      <c r="G14" s="2" t="s">
        <v>7</v>
      </c>
      <c r="H14" s="2" t="s">
        <v>8</v>
      </c>
      <c r="I14" s="13"/>
      <c r="J14" s="3" t="s">
        <v>10</v>
      </c>
      <c r="K14" s="3" t="s">
        <v>11</v>
      </c>
      <c r="L14" s="49"/>
      <c r="M14" s="38"/>
      <c r="N14" s="38"/>
      <c r="O14" s="52"/>
      <c r="P14" s="24" t="s">
        <v>49</v>
      </c>
      <c r="Q14" s="25" t="s">
        <v>50</v>
      </c>
      <c r="R14" s="28" t="s">
        <v>42</v>
      </c>
      <c r="S14" s="26" t="s">
        <v>44</v>
      </c>
      <c r="T14" s="53" t="s">
        <v>45</v>
      </c>
    </row>
    <row r="15" spans="1:20" ht="20.100000000000001" customHeight="1" x14ac:dyDescent="0.25">
      <c r="A15" s="38"/>
      <c r="B15" s="50"/>
      <c r="C15" s="9"/>
      <c r="D15" s="34" t="str">
        <f>IF(C15&gt;90,"Good",IF(AND(C15&gt;=70,C15&lt;=90),"Moderate",IF(AND(C15&lt;=0),"","Poor")))</f>
        <v/>
      </c>
      <c r="E15" s="40"/>
      <c r="F15" s="10"/>
      <c r="G15" s="10"/>
      <c r="H15" s="10"/>
      <c r="I15" s="34" t="e">
        <f>IF('Back-end'!M3&gt;5,"High",IF(AND('Back-end'!M3&gt;=4,'Back-end'!M3&lt;=5),"Medium",IF(AND('Back-end'!M3&gt;=0,'Back-end'!M3&lt;=3.5),"Low","-")))</f>
        <v>#VALUE!</v>
      </c>
      <c r="J15" s="10"/>
      <c r="K15" s="10"/>
      <c r="L15" s="51" t="e">
        <f>IF('Back-end'!U3&gt;11,"High",IF(AND('Back-end'!U3&gt;=5,'Back-end'!U3&lt;=11),"Medium",IF(AND('Back-end'!U3&gt;=0,'Back-end'!U3&lt;=4),"Low","-")))</f>
        <v>#VALUE!</v>
      </c>
      <c r="M15" s="38"/>
      <c r="N15" s="38"/>
      <c r="O15" s="54">
        <v>1</v>
      </c>
      <c r="P15" s="42">
        <f t="shared" ref="P15:P34" si="0">B15</f>
        <v>0</v>
      </c>
      <c r="Q15" s="41">
        <f t="shared" ref="Q15:Q20" si="1">E15</f>
        <v>0</v>
      </c>
      <c r="R15" s="35"/>
      <c r="S15" s="21"/>
      <c r="T15" s="55"/>
    </row>
    <row r="16" spans="1:20" ht="20.100000000000001" customHeight="1" x14ac:dyDescent="0.25">
      <c r="A16" s="38"/>
      <c r="B16" s="50"/>
      <c r="C16" s="9"/>
      <c r="D16" s="34" t="str">
        <f t="shared" ref="D16:D34" si="2">IF(C16&gt;90,"Good",IF(AND(C16&gt;=70,C16&lt;=90),"Moderate",IF(AND(C16&lt;=0),"","Poor")))</f>
        <v/>
      </c>
      <c r="E16" s="11"/>
      <c r="F16" s="10"/>
      <c r="G16" s="10"/>
      <c r="H16" s="10"/>
      <c r="I16" s="34" t="e">
        <f>IF('Back-end'!M4&gt;5,"High",IF(AND('Back-end'!M4&gt;=4,'Back-end'!M4&lt;=5),"Medium",IF(AND('Back-end'!M4&gt;=0,'Back-end'!M4&lt;=3.5),"Low","-")))</f>
        <v>#VALUE!</v>
      </c>
      <c r="J16" s="10"/>
      <c r="K16" s="10"/>
      <c r="L16" s="51" t="e">
        <f>IF('Back-end'!U4&gt;11,"High",IF(AND('Back-end'!U4&gt;=5,'Back-end'!U4&lt;=11),"Medium",IF(AND('Back-end'!U4&gt;=0,'Back-end'!U4&lt;=4),"Low","-")))</f>
        <v>#VALUE!</v>
      </c>
      <c r="M16" s="38"/>
      <c r="N16" s="38"/>
      <c r="O16" s="54">
        <v>2</v>
      </c>
      <c r="P16" s="33">
        <f t="shared" si="0"/>
        <v>0</v>
      </c>
      <c r="Q16" s="20">
        <f t="shared" si="1"/>
        <v>0</v>
      </c>
      <c r="R16" s="36"/>
      <c r="S16" s="21"/>
      <c r="T16" s="55"/>
    </row>
    <row r="17" spans="2:20" ht="20.100000000000001" customHeight="1" x14ac:dyDescent="0.25">
      <c r="B17" s="50"/>
      <c r="C17" s="9"/>
      <c r="D17" s="34" t="str">
        <f t="shared" si="2"/>
        <v/>
      </c>
      <c r="E17" s="11"/>
      <c r="F17" s="10"/>
      <c r="G17" s="10"/>
      <c r="H17" s="10"/>
      <c r="I17" s="34" t="e">
        <f>IF('Back-end'!M5&gt;5,"High",IF(AND('Back-end'!M5&gt;=4,'Back-end'!M5&lt;=5),"Medium",IF(AND('Back-end'!M5&gt;=0,'Back-end'!M5&lt;=3.5),"Low","-")))</f>
        <v>#VALUE!</v>
      </c>
      <c r="J17" s="10"/>
      <c r="K17" s="10"/>
      <c r="L17" s="51" t="e">
        <f>IF('Back-end'!U5&gt;11,"High",IF(AND('Back-end'!U5&gt;=5,'Back-end'!U5&lt;=11),"Medium",IF(AND('Back-end'!U5&gt;=0,'Back-end'!U5&lt;=4),"Low","-")))</f>
        <v>#VALUE!</v>
      </c>
      <c r="M17" s="38"/>
      <c r="N17" s="38"/>
      <c r="O17" s="54">
        <v>3</v>
      </c>
      <c r="P17" s="33">
        <f t="shared" si="0"/>
        <v>0</v>
      </c>
      <c r="Q17" s="29">
        <f t="shared" si="1"/>
        <v>0</v>
      </c>
      <c r="R17" s="37"/>
      <c r="S17" s="21"/>
      <c r="T17" s="55"/>
    </row>
    <row r="18" spans="2:20" ht="20.100000000000001" customHeight="1" x14ac:dyDescent="0.25">
      <c r="B18" s="50"/>
      <c r="C18" s="9"/>
      <c r="D18" s="34" t="str">
        <f t="shared" si="2"/>
        <v/>
      </c>
      <c r="E18" s="11"/>
      <c r="F18" s="10"/>
      <c r="G18" s="10"/>
      <c r="H18" s="10"/>
      <c r="I18" s="34" t="e">
        <f>IF('Back-end'!M6&gt;5,"High",IF(AND('Back-end'!M6&gt;=4,'Back-end'!M6&lt;=5),"Medium",IF(AND('Back-end'!M6&gt;=0,'Back-end'!M6&lt;=3.5),"Low","-")))</f>
        <v>#VALUE!</v>
      </c>
      <c r="J18" s="10"/>
      <c r="K18" s="10"/>
      <c r="L18" s="51" t="e">
        <f>IF('Back-end'!U6&gt;11,"High",IF(AND('Back-end'!U6&gt;=5,'Back-end'!U6&lt;=11),"Medium",IF(AND('Back-end'!U6&gt;=0,'Back-end'!U6&lt;=4),"Low","-")))</f>
        <v>#VALUE!</v>
      </c>
      <c r="M18" s="38"/>
      <c r="N18" s="38"/>
      <c r="O18" s="54">
        <v>4</v>
      </c>
      <c r="P18" s="33">
        <f t="shared" si="0"/>
        <v>0</v>
      </c>
      <c r="Q18" s="31">
        <f t="shared" si="1"/>
        <v>0</v>
      </c>
      <c r="R18" s="23"/>
      <c r="S18" s="21"/>
      <c r="T18" s="55"/>
    </row>
    <row r="19" spans="2:20" ht="20.100000000000001" customHeight="1" x14ac:dyDescent="0.25">
      <c r="B19" s="50"/>
      <c r="C19" s="9"/>
      <c r="D19" s="34" t="str">
        <f t="shared" si="2"/>
        <v/>
      </c>
      <c r="E19" s="11"/>
      <c r="F19" s="10"/>
      <c r="G19" s="10"/>
      <c r="H19" s="10"/>
      <c r="I19" s="34" t="e">
        <f>IF('Back-end'!M7&gt;5,"High",IF(AND('Back-end'!M7&gt;=4,'Back-end'!M7&lt;=5),"Medium",IF(AND('Back-end'!M7&gt;=0,'Back-end'!M7&lt;=3.5),"Low","-")))</f>
        <v>#VALUE!</v>
      </c>
      <c r="J19" s="10"/>
      <c r="K19" s="10"/>
      <c r="L19" s="51" t="e">
        <f>IF('Back-end'!U7&gt;11,"High",IF(AND('Back-end'!U7&gt;=5,'Back-end'!U7&lt;=11),"Medium",IF(AND('Back-end'!U7&gt;=0,'Back-end'!U7&lt;=4),"Low","-")))</f>
        <v>#VALUE!</v>
      </c>
      <c r="M19" s="38"/>
      <c r="N19" s="38"/>
      <c r="O19" s="54">
        <v>5</v>
      </c>
      <c r="P19" s="33">
        <f t="shared" si="0"/>
        <v>0</v>
      </c>
      <c r="Q19" s="30">
        <f t="shared" si="1"/>
        <v>0</v>
      </c>
      <c r="R19" s="70"/>
      <c r="S19" s="22"/>
      <c r="T19" s="55"/>
    </row>
    <row r="20" spans="2:20" ht="20.100000000000001" customHeight="1" x14ac:dyDescent="0.25">
      <c r="B20" s="50"/>
      <c r="C20" s="9"/>
      <c r="D20" s="34" t="str">
        <f t="shared" si="2"/>
        <v/>
      </c>
      <c r="E20" s="11"/>
      <c r="F20" s="10"/>
      <c r="G20" s="10"/>
      <c r="H20" s="10"/>
      <c r="I20" s="34" t="e">
        <f>IF('Back-end'!M8&gt;5,"High",IF(AND('Back-end'!M8&gt;=4,'Back-end'!M8&lt;=5),"Medium",IF(AND('Back-end'!M8&gt;=0,'Back-end'!M8&lt;=3.5),"Low","-")))</f>
        <v>#VALUE!</v>
      </c>
      <c r="J20" s="10"/>
      <c r="K20" s="10"/>
      <c r="L20" s="51" t="e">
        <f>IF('Back-end'!U8&gt;11,"High",IF(AND('Back-end'!U8&gt;=5,'Back-end'!U8&lt;=11),"Medium",IF(AND('Back-end'!U8&gt;=0,'Back-end'!U8&lt;=4),"Low","-")))</f>
        <v>#VALUE!</v>
      </c>
      <c r="M20" s="38"/>
      <c r="N20" s="38"/>
      <c r="O20" s="54">
        <v>6</v>
      </c>
      <c r="P20" s="33">
        <f t="shared" si="0"/>
        <v>0</v>
      </c>
      <c r="Q20" s="20">
        <f t="shared" si="1"/>
        <v>0</v>
      </c>
      <c r="R20" s="71"/>
      <c r="S20" s="27"/>
      <c r="T20" s="56"/>
    </row>
    <row r="21" spans="2:20" ht="20.100000000000001" customHeight="1" x14ac:dyDescent="0.25">
      <c r="B21" s="50"/>
      <c r="C21" s="9"/>
      <c r="D21" s="34" t="str">
        <f t="shared" si="2"/>
        <v/>
      </c>
      <c r="E21" s="11"/>
      <c r="F21" s="10"/>
      <c r="G21" s="10"/>
      <c r="H21" s="10"/>
      <c r="I21" s="34" t="e">
        <f>IF('Back-end'!M9&gt;5,"High",IF(AND('Back-end'!M9&gt;=4,'Back-end'!M9&lt;=5),"Medium",IF(AND('Back-end'!M9&gt;=0,'Back-end'!M9&lt;=3.5),"Low","-")))</f>
        <v>#VALUE!</v>
      </c>
      <c r="J21" s="10"/>
      <c r="K21" s="10"/>
      <c r="L21" s="51" t="e">
        <f>IF('Back-end'!U9&gt;11,"High",IF(AND('Back-end'!U9&gt;=5,'Back-end'!U9&lt;=11),"Medium",IF(AND('Back-end'!U9&gt;=0,'Back-end'!U9&lt;=4),"Low","-")))</f>
        <v>#VALUE!</v>
      </c>
      <c r="M21" s="38"/>
      <c r="N21" s="38"/>
      <c r="O21" s="54">
        <v>7</v>
      </c>
      <c r="P21" s="33">
        <f t="shared" si="0"/>
        <v>0</v>
      </c>
      <c r="Q21" s="30">
        <f t="shared" ref="Q21:Q26" si="3">E21</f>
        <v>0</v>
      </c>
      <c r="R21" s="70"/>
      <c r="S21" s="22"/>
      <c r="T21" s="55"/>
    </row>
    <row r="22" spans="2:20" ht="20.100000000000001" customHeight="1" x14ac:dyDescent="0.25">
      <c r="B22" s="50"/>
      <c r="C22" s="9"/>
      <c r="D22" s="34" t="str">
        <f t="shared" si="2"/>
        <v/>
      </c>
      <c r="E22" s="11"/>
      <c r="F22" s="10"/>
      <c r="G22" s="10"/>
      <c r="H22" s="10"/>
      <c r="I22" s="34" t="e">
        <f>IF('Back-end'!M10&gt;5,"High",IF(AND('Back-end'!M10&gt;=4,'Back-end'!M10&lt;=5),"Medium",IF(AND('Back-end'!M10&gt;=0,'Back-end'!M10&lt;=3.5),"Low","-")))</f>
        <v>#VALUE!</v>
      </c>
      <c r="J22" s="10"/>
      <c r="K22" s="10"/>
      <c r="L22" s="51" t="e">
        <f>IF('Back-end'!U10&gt;11,"High",IF(AND('Back-end'!U10&gt;=5,'Back-end'!U10&lt;=11),"Medium",IF(AND('Back-end'!U10&gt;=0,'Back-end'!U10&lt;=4),"Low","-")))</f>
        <v>#VALUE!</v>
      </c>
      <c r="M22" s="38"/>
      <c r="N22" s="38"/>
      <c r="O22" s="54">
        <v>8</v>
      </c>
      <c r="P22" s="33">
        <f t="shared" si="0"/>
        <v>0</v>
      </c>
      <c r="Q22" s="20">
        <f t="shared" si="3"/>
        <v>0</v>
      </c>
      <c r="R22" s="71"/>
      <c r="S22" s="27"/>
      <c r="T22" s="56"/>
    </row>
    <row r="23" spans="2:20" ht="20.100000000000001" customHeight="1" x14ac:dyDescent="0.25">
      <c r="B23" s="50"/>
      <c r="C23" s="9"/>
      <c r="D23" s="34" t="str">
        <f t="shared" si="2"/>
        <v/>
      </c>
      <c r="E23" s="11"/>
      <c r="F23" s="10"/>
      <c r="G23" s="10"/>
      <c r="H23" s="10"/>
      <c r="I23" s="34" t="e">
        <f>IF('Back-end'!M11&gt;5,"High",IF(AND('Back-end'!M11&gt;=4,'Back-end'!M11&lt;=5),"Medium",IF(AND('Back-end'!M11&gt;=0,'Back-end'!M11&lt;=3.5),"Low","-")))</f>
        <v>#VALUE!</v>
      </c>
      <c r="J23" s="10"/>
      <c r="K23" s="10"/>
      <c r="L23" s="51" t="e">
        <f>IF('Back-end'!U11&gt;11,"High",IF(AND('Back-end'!U11&gt;=5,'Back-end'!U11&lt;=11),"Medium",IF(AND('Back-end'!U11&gt;=0,'Back-end'!U11&lt;=4),"Low","-")))</f>
        <v>#VALUE!</v>
      </c>
      <c r="M23" s="38"/>
      <c r="N23" s="38"/>
      <c r="O23" s="54">
        <v>9</v>
      </c>
      <c r="P23" s="33">
        <f t="shared" si="0"/>
        <v>0</v>
      </c>
      <c r="Q23" s="30">
        <f t="shared" si="3"/>
        <v>0</v>
      </c>
      <c r="R23" s="70"/>
      <c r="S23" s="22"/>
      <c r="T23" s="55"/>
    </row>
    <row r="24" spans="2:20" ht="20.100000000000001" customHeight="1" x14ac:dyDescent="0.25">
      <c r="B24" s="50"/>
      <c r="C24" s="9"/>
      <c r="D24" s="34" t="str">
        <f t="shared" si="2"/>
        <v/>
      </c>
      <c r="E24" s="11"/>
      <c r="F24" s="10"/>
      <c r="G24" s="10"/>
      <c r="H24" s="10"/>
      <c r="I24" s="34" t="e">
        <f>IF('Back-end'!M12&gt;5,"High",IF(AND('Back-end'!M12&gt;=4,'Back-end'!M12&lt;=5),"Medium",IF(AND('Back-end'!M12&gt;=0,'Back-end'!M12&lt;=3.5),"Low","-")))</f>
        <v>#VALUE!</v>
      </c>
      <c r="J24" s="10"/>
      <c r="K24" s="10"/>
      <c r="L24" s="51" t="e">
        <f>IF('Back-end'!U12&gt;11,"High",IF(AND('Back-end'!U12&gt;=5,'Back-end'!U12&lt;=11),"Medium",IF(AND('Back-end'!U12&gt;=0,'Back-end'!U12&lt;=4),"Low","-")))</f>
        <v>#VALUE!</v>
      </c>
      <c r="M24" s="38"/>
      <c r="N24" s="38"/>
      <c r="O24" s="54">
        <v>10</v>
      </c>
      <c r="P24" s="33">
        <f t="shared" si="0"/>
        <v>0</v>
      </c>
      <c r="Q24" s="20">
        <f t="shared" si="3"/>
        <v>0</v>
      </c>
      <c r="R24" s="71"/>
      <c r="S24" s="27"/>
      <c r="T24" s="56"/>
    </row>
    <row r="25" spans="2:20" ht="20.100000000000001" customHeight="1" x14ac:dyDescent="0.25">
      <c r="B25" s="50"/>
      <c r="C25" s="9"/>
      <c r="D25" s="34" t="str">
        <f t="shared" si="2"/>
        <v/>
      </c>
      <c r="E25" s="11"/>
      <c r="F25" s="10"/>
      <c r="G25" s="10"/>
      <c r="H25" s="10"/>
      <c r="I25" s="34" t="e">
        <f>IF('Back-end'!M13&gt;5,"High",IF(AND('Back-end'!M13&gt;=4,'Back-end'!M13&lt;=5),"Medium",IF(AND('Back-end'!M13&gt;=0,'Back-end'!M13&lt;=3.5),"Low","-")))</f>
        <v>#VALUE!</v>
      </c>
      <c r="J25" s="10"/>
      <c r="K25" s="10"/>
      <c r="L25" s="51" t="e">
        <f>IF('Back-end'!U13&gt;11,"High",IF(AND('Back-end'!U13&gt;=5,'Back-end'!U13&lt;=11),"Medium",IF(AND('Back-end'!U13&gt;=0,'Back-end'!U13&lt;=4),"Low","-")))</f>
        <v>#VALUE!</v>
      </c>
      <c r="M25" s="38"/>
      <c r="N25" s="38"/>
      <c r="O25" s="54">
        <v>11</v>
      </c>
      <c r="P25" s="33">
        <f t="shared" si="0"/>
        <v>0</v>
      </c>
      <c r="Q25" s="30">
        <f t="shared" si="3"/>
        <v>0</v>
      </c>
      <c r="R25" s="70"/>
      <c r="S25" s="22"/>
      <c r="T25" s="55"/>
    </row>
    <row r="26" spans="2:20" ht="20.100000000000001" customHeight="1" x14ac:dyDescent="0.25">
      <c r="B26" s="50"/>
      <c r="C26" s="9"/>
      <c r="D26" s="34" t="str">
        <f t="shared" si="2"/>
        <v/>
      </c>
      <c r="E26" s="11"/>
      <c r="F26" s="10"/>
      <c r="G26" s="10"/>
      <c r="H26" s="10"/>
      <c r="I26" s="34" t="e">
        <f>IF('Back-end'!M14&gt;5,"High",IF(AND('Back-end'!M14&gt;=4,'Back-end'!M14&lt;=5),"Medium",IF(AND('Back-end'!M14&gt;=0,'Back-end'!M14&lt;=3.5),"Low","-")))</f>
        <v>#VALUE!</v>
      </c>
      <c r="J26" s="10"/>
      <c r="K26" s="10"/>
      <c r="L26" s="51" t="e">
        <f>IF('Back-end'!U14&gt;11,"High",IF(AND('Back-end'!U14&gt;=5,'Back-end'!U14&lt;=11),"Medium",IF(AND('Back-end'!U14&gt;=0,'Back-end'!U14&lt;=4),"Low","-")))</f>
        <v>#VALUE!</v>
      </c>
      <c r="M26" s="38"/>
      <c r="N26" s="38"/>
      <c r="O26" s="54">
        <v>12</v>
      </c>
      <c r="P26" s="33">
        <f t="shared" si="0"/>
        <v>0</v>
      </c>
      <c r="Q26" s="20">
        <f t="shared" si="3"/>
        <v>0</v>
      </c>
      <c r="R26" s="71"/>
      <c r="S26" s="27"/>
      <c r="T26" s="56"/>
    </row>
    <row r="27" spans="2:20" ht="20.100000000000001" customHeight="1" x14ac:dyDescent="0.25">
      <c r="B27" s="50"/>
      <c r="C27" s="9"/>
      <c r="D27" s="34" t="str">
        <f t="shared" si="2"/>
        <v/>
      </c>
      <c r="E27" s="11"/>
      <c r="F27" s="10"/>
      <c r="G27" s="10"/>
      <c r="H27" s="10"/>
      <c r="I27" s="34" t="e">
        <f>IF('Back-end'!M15&gt;5,"High",IF(AND('Back-end'!M15&gt;=4,'Back-end'!M15&lt;=5),"Medium",IF(AND('Back-end'!M15&gt;=0,'Back-end'!M15&lt;=3.5),"Low","-")))</f>
        <v>#VALUE!</v>
      </c>
      <c r="J27" s="10"/>
      <c r="K27" s="10"/>
      <c r="L27" s="51" t="e">
        <f>IF('Back-end'!U15&gt;11,"High",IF(AND('Back-end'!U15&gt;=5,'Back-end'!U15&lt;=11),"Medium",IF(AND('Back-end'!U15&gt;=0,'Back-end'!U15&lt;=4),"Low","-")))</f>
        <v>#VALUE!</v>
      </c>
      <c r="M27" s="38"/>
      <c r="N27" s="38"/>
      <c r="O27" s="54">
        <v>13</v>
      </c>
      <c r="P27" s="33">
        <f t="shared" si="0"/>
        <v>0</v>
      </c>
      <c r="Q27" s="30">
        <f t="shared" ref="Q27:Q34" si="4">E27</f>
        <v>0</v>
      </c>
      <c r="R27" s="70"/>
      <c r="S27" s="22"/>
      <c r="T27" s="55"/>
    </row>
    <row r="28" spans="2:20" ht="20.100000000000001" customHeight="1" x14ac:dyDescent="0.25">
      <c r="B28" s="50"/>
      <c r="C28" s="12"/>
      <c r="D28" s="34" t="str">
        <f t="shared" si="2"/>
        <v/>
      </c>
      <c r="E28" s="11"/>
      <c r="F28" s="10"/>
      <c r="G28" s="10"/>
      <c r="H28" s="10"/>
      <c r="I28" s="34" t="e">
        <f>IF('Back-end'!M16&gt;5,"High",IF(AND('Back-end'!M16&gt;=4,'Back-end'!M16&lt;=5),"Medium",IF(AND('Back-end'!M16&gt;=0,'Back-end'!M16&lt;=3.5),"Low","-")))</f>
        <v>#VALUE!</v>
      </c>
      <c r="J28" s="10"/>
      <c r="K28" s="10"/>
      <c r="L28" s="51" t="e">
        <f>IF('Back-end'!U16&gt;11,"High",IF(AND('Back-end'!U16&gt;=5,'Back-end'!U16&lt;=11),"Medium",IF(AND('Back-end'!U16&gt;=0,'Back-end'!U16&lt;=4),"Low","-")))</f>
        <v>#VALUE!</v>
      </c>
      <c r="M28" s="38"/>
      <c r="N28" s="38"/>
      <c r="O28" s="54">
        <v>14</v>
      </c>
      <c r="P28" s="33">
        <f t="shared" si="0"/>
        <v>0</v>
      </c>
      <c r="Q28" s="20">
        <f t="shared" si="4"/>
        <v>0</v>
      </c>
      <c r="R28" s="71"/>
      <c r="S28" s="27"/>
      <c r="T28" s="56"/>
    </row>
    <row r="29" spans="2:20" ht="20.100000000000001" customHeight="1" x14ac:dyDescent="0.25">
      <c r="B29" s="50"/>
      <c r="C29" s="12"/>
      <c r="D29" s="34" t="str">
        <f t="shared" si="2"/>
        <v/>
      </c>
      <c r="E29" s="11"/>
      <c r="F29" s="10"/>
      <c r="G29" s="10"/>
      <c r="H29" s="10"/>
      <c r="I29" s="34" t="e">
        <f>IF('Back-end'!M17&gt;5,"High",IF(AND('Back-end'!M17&gt;=4,'Back-end'!M17&lt;=5),"Medium",IF(AND('Back-end'!M17&gt;=0,'Back-end'!M17&lt;=3.5),"Low","-")))</f>
        <v>#VALUE!</v>
      </c>
      <c r="J29" s="10"/>
      <c r="K29" s="10"/>
      <c r="L29" s="51" t="e">
        <f>IF('Back-end'!U17&gt;11,"High",IF(AND('Back-end'!U17&gt;=5,'Back-end'!U17&lt;=11),"Medium",IF(AND('Back-end'!U17&gt;=0,'Back-end'!U17&lt;=4),"Low","-")))</f>
        <v>#VALUE!</v>
      </c>
      <c r="M29" s="38"/>
      <c r="N29" s="38"/>
      <c r="O29" s="54">
        <v>15</v>
      </c>
      <c r="P29" s="33">
        <f t="shared" si="0"/>
        <v>0</v>
      </c>
      <c r="Q29" s="30">
        <f t="shared" si="4"/>
        <v>0</v>
      </c>
      <c r="R29" s="70"/>
      <c r="S29" s="22"/>
      <c r="T29" s="55"/>
    </row>
    <row r="30" spans="2:20" ht="20.100000000000001" customHeight="1" x14ac:dyDescent="0.25">
      <c r="B30" s="50"/>
      <c r="C30" s="12"/>
      <c r="D30" s="34" t="str">
        <f t="shared" si="2"/>
        <v/>
      </c>
      <c r="E30" s="11"/>
      <c r="F30" s="10"/>
      <c r="G30" s="10"/>
      <c r="H30" s="10"/>
      <c r="I30" s="34" t="e">
        <f>IF('Back-end'!M18&gt;5,"High",IF(AND('Back-end'!M18&gt;=4,'Back-end'!M18&lt;=5),"Medium",IF(AND('Back-end'!M18&gt;=0,'Back-end'!M18&lt;=3.5),"Low","-")))</f>
        <v>#VALUE!</v>
      </c>
      <c r="J30" s="10"/>
      <c r="K30" s="10"/>
      <c r="L30" s="51" t="e">
        <f>IF('Back-end'!U18&gt;11,"High",IF(AND('Back-end'!U18&gt;=5,'Back-end'!U18&lt;=11),"Medium",IF(AND('Back-end'!U18&gt;=0,'Back-end'!U18&lt;=4),"Low","-")))</f>
        <v>#VALUE!</v>
      </c>
      <c r="M30" s="38"/>
      <c r="N30" s="38"/>
      <c r="O30" s="54">
        <v>16</v>
      </c>
      <c r="P30" s="33">
        <f t="shared" si="0"/>
        <v>0</v>
      </c>
      <c r="Q30" s="20">
        <f t="shared" si="4"/>
        <v>0</v>
      </c>
      <c r="R30" s="71"/>
      <c r="S30" s="27"/>
      <c r="T30" s="56"/>
    </row>
    <row r="31" spans="2:20" ht="20.100000000000001" customHeight="1" x14ac:dyDescent="0.25">
      <c r="B31" s="50"/>
      <c r="C31" s="12"/>
      <c r="D31" s="34" t="str">
        <f t="shared" si="2"/>
        <v/>
      </c>
      <c r="E31" s="11"/>
      <c r="F31" s="10"/>
      <c r="G31" s="10"/>
      <c r="H31" s="10"/>
      <c r="I31" s="34" t="e">
        <f>IF('Back-end'!M19&gt;5,"High",IF(AND('Back-end'!M19&gt;=4,'Back-end'!M19&lt;=5),"Medium",IF(AND('Back-end'!M19&gt;=0,'Back-end'!M19&lt;=3.5),"Low","-")))</f>
        <v>#VALUE!</v>
      </c>
      <c r="J31" s="10"/>
      <c r="K31" s="10"/>
      <c r="L31" s="51" t="e">
        <f>IF('Back-end'!U19&gt;11,"High",IF(AND('Back-end'!U19&gt;=5,'Back-end'!U19&lt;=11),"Medium",IF(AND('Back-end'!U19&gt;=0,'Back-end'!U19&lt;=4),"Low","-")))</f>
        <v>#VALUE!</v>
      </c>
      <c r="M31" s="38"/>
      <c r="N31" s="39"/>
      <c r="O31" s="54">
        <v>17</v>
      </c>
      <c r="P31" s="33">
        <f t="shared" si="0"/>
        <v>0</v>
      </c>
      <c r="Q31" s="30">
        <f t="shared" si="4"/>
        <v>0</v>
      </c>
      <c r="R31" s="70"/>
      <c r="S31" s="22"/>
      <c r="T31" s="55"/>
    </row>
    <row r="32" spans="2:20" ht="20.100000000000001" customHeight="1" x14ac:dyDescent="0.25">
      <c r="B32" s="50"/>
      <c r="C32" s="12"/>
      <c r="D32" s="34" t="str">
        <f t="shared" si="2"/>
        <v/>
      </c>
      <c r="E32" s="11"/>
      <c r="F32" s="10"/>
      <c r="G32" s="10"/>
      <c r="H32" s="10"/>
      <c r="I32" s="34" t="e">
        <f>IF('Back-end'!M20&gt;5,"High",IF(AND('Back-end'!M20&gt;=4,'Back-end'!M20&lt;=5),"Medium",IF(AND('Back-end'!M20&gt;=0,'Back-end'!M20&lt;=3.5),"Low","-")))</f>
        <v>#VALUE!</v>
      </c>
      <c r="J32" s="10"/>
      <c r="K32" s="10"/>
      <c r="L32" s="51" t="e">
        <f>IF('Back-end'!U20&gt;11,"High",IF(AND('Back-end'!U20&gt;=5,'Back-end'!U20&lt;=11),"Medium",IF(AND('Back-end'!U20&gt;=0,'Back-end'!U20&lt;=4),"Low","-")))</f>
        <v>#VALUE!</v>
      </c>
      <c r="M32" s="38"/>
      <c r="N32" s="39"/>
      <c r="O32" s="54">
        <v>18</v>
      </c>
      <c r="P32" s="33">
        <f t="shared" si="0"/>
        <v>0</v>
      </c>
      <c r="Q32" s="20">
        <f t="shared" si="4"/>
        <v>0</v>
      </c>
      <c r="R32" s="71"/>
      <c r="S32" s="27"/>
      <c r="T32" s="56"/>
    </row>
    <row r="33" spans="2:20" ht="20.100000000000001" customHeight="1" x14ac:dyDescent="0.25">
      <c r="B33" s="50"/>
      <c r="C33" s="12"/>
      <c r="D33" s="34" t="str">
        <f t="shared" si="2"/>
        <v/>
      </c>
      <c r="E33" s="11"/>
      <c r="F33" s="10"/>
      <c r="G33" s="10"/>
      <c r="H33" s="10"/>
      <c r="I33" s="34" t="e">
        <f>IF('Back-end'!M21&gt;5,"High",IF(AND('Back-end'!M21&gt;=4,'Back-end'!M21&lt;=5),"Medium",IF(AND('Back-end'!M21&gt;=0,'Back-end'!M21&lt;=3.5),"Low","-")))</f>
        <v>#VALUE!</v>
      </c>
      <c r="J33" s="10"/>
      <c r="K33" s="10"/>
      <c r="L33" s="51" t="e">
        <f>IF('Back-end'!U21&gt;11,"High",IF(AND('Back-end'!U21&gt;=5,'Back-end'!U21&lt;=11),"Medium",IF(AND('Back-end'!U21&gt;=0,'Back-end'!U21&lt;=4),"Low","-")))</f>
        <v>#VALUE!</v>
      </c>
      <c r="M33" s="38"/>
      <c r="N33" s="39"/>
      <c r="O33" s="54">
        <v>19</v>
      </c>
      <c r="P33" s="33">
        <f t="shared" si="0"/>
        <v>0</v>
      </c>
      <c r="Q33" s="30">
        <f t="shared" si="4"/>
        <v>0</v>
      </c>
      <c r="R33" s="70"/>
      <c r="S33" s="22"/>
      <c r="T33" s="55"/>
    </row>
    <row r="34" spans="2:20" ht="20.100000000000001" customHeight="1" x14ac:dyDescent="0.25">
      <c r="B34" s="57"/>
      <c r="C34" s="58"/>
      <c r="D34" s="59" t="str">
        <f t="shared" si="2"/>
        <v/>
      </c>
      <c r="E34" s="60"/>
      <c r="F34" s="61"/>
      <c r="G34" s="61"/>
      <c r="H34" s="61"/>
      <c r="I34" s="59" t="e">
        <f>IF('Back-end'!M22&gt;5,"High",IF(AND('Back-end'!M22&gt;=4,'Back-end'!M22&lt;=5),"Medium",IF(AND('Back-end'!M22&gt;=0,'Back-end'!M22&lt;=3.5),"Low","-")))</f>
        <v>#VALUE!</v>
      </c>
      <c r="J34" s="61"/>
      <c r="K34" s="61"/>
      <c r="L34" s="62" t="e">
        <f>IF('Back-end'!U22&gt;11,"High",IF(AND('Back-end'!U22&gt;=5,'Back-end'!U22&lt;=11),"Medium",IF(AND('Back-end'!U22&gt;=0,'Back-end'!U22&lt;=4),"Low","-")))</f>
        <v>#VALUE!</v>
      </c>
      <c r="M34" s="38"/>
      <c r="N34" s="39"/>
      <c r="O34" s="100">
        <v>20</v>
      </c>
      <c r="P34" s="33">
        <f t="shared" si="0"/>
        <v>0</v>
      </c>
      <c r="Q34" s="63">
        <f t="shared" si="4"/>
        <v>0</v>
      </c>
      <c r="R34" s="98"/>
      <c r="S34" s="64"/>
      <c r="T34" s="65"/>
    </row>
    <row r="35" spans="2:20" s="38" customFormat="1" ht="20.100000000000001" customHeight="1" x14ac:dyDescent="0.25">
      <c r="R35" s="99"/>
    </row>
    <row r="36" spans="2:20" s="38" customFormat="1" ht="20.100000000000001" customHeight="1" x14ac:dyDescent="0.25">
      <c r="R36" s="99"/>
    </row>
    <row r="37" spans="2:20" s="38" customFormat="1" ht="20.100000000000001" customHeight="1" x14ac:dyDescent="0.25">
      <c r="R37" s="99"/>
    </row>
    <row r="38" spans="2:20" s="38" customFormat="1" ht="20.100000000000001" customHeight="1" x14ac:dyDescent="0.25">
      <c r="R38" s="99"/>
    </row>
    <row r="39" spans="2:20" s="38" customFormat="1" ht="20.100000000000001" customHeight="1" x14ac:dyDescent="0.25">
      <c r="R39" s="99"/>
    </row>
    <row r="40" spans="2:20" s="38" customFormat="1" ht="20.100000000000001" customHeight="1" x14ac:dyDescent="0.25">
      <c r="R40" s="99"/>
    </row>
    <row r="41" spans="2:20" s="38" customFormat="1" ht="20.100000000000001" customHeight="1" x14ac:dyDescent="0.25">
      <c r="R41" s="99"/>
    </row>
    <row r="42" spans="2:20" s="38" customFormat="1" ht="20.100000000000001" customHeight="1" x14ac:dyDescent="0.25">
      <c r="R42" s="99"/>
    </row>
    <row r="43" spans="2:20" s="38" customFormat="1" ht="20.100000000000001" customHeight="1" x14ac:dyDescent="0.25">
      <c r="N43" s="99"/>
      <c r="R43" s="99"/>
    </row>
    <row r="44" spans="2:20" s="38" customFormat="1" ht="20.100000000000001" customHeight="1" x14ac:dyDescent="0.25">
      <c r="N44" s="99"/>
      <c r="R44" s="99"/>
    </row>
    <row r="45" spans="2:20" s="38" customFormat="1" ht="20.100000000000001" customHeight="1" x14ac:dyDescent="0.25">
      <c r="N45" s="99"/>
      <c r="R45" s="99"/>
    </row>
    <row r="46" spans="2:20" s="38" customFormat="1" ht="20.100000000000001" customHeight="1" x14ac:dyDescent="0.25">
      <c r="N46" s="99"/>
      <c r="R46" s="99"/>
    </row>
    <row r="47" spans="2:20" s="38" customFormat="1" ht="20.100000000000001" customHeight="1" x14ac:dyDescent="0.25">
      <c r="R47" s="99"/>
    </row>
    <row r="48" spans="2:20" s="38" customFormat="1" ht="20.100000000000001" customHeight="1" x14ac:dyDescent="0.25">
      <c r="R48" s="99"/>
    </row>
    <row r="49" spans="18:18" s="38" customFormat="1" ht="20.100000000000001" customHeight="1" x14ac:dyDescent="0.25">
      <c r="R49" s="99"/>
    </row>
    <row r="50" spans="18:18" s="38" customFormat="1" ht="20.100000000000001" customHeight="1" x14ac:dyDescent="0.25">
      <c r="R50" s="99"/>
    </row>
    <row r="51" spans="18:18" s="38" customFormat="1" ht="20.100000000000001" customHeight="1" x14ac:dyDescent="0.25"/>
    <row r="52" spans="18:18" s="38" customFormat="1" ht="20.100000000000001" customHeight="1" x14ac:dyDescent="0.25"/>
    <row r="53" spans="18:18" s="38" customFormat="1" ht="20.100000000000001" customHeight="1" x14ac:dyDescent="0.25"/>
    <row r="54" spans="18:18" s="38" customFormat="1" ht="20.100000000000001" customHeight="1" x14ac:dyDescent="0.25"/>
    <row r="55" spans="18:18" s="38" customFormat="1" ht="20.100000000000001" customHeight="1" x14ac:dyDescent="0.25"/>
    <row r="56" spans="18:18" s="38" customFormat="1" ht="20.100000000000001" customHeight="1" x14ac:dyDescent="0.25"/>
    <row r="57" spans="18:18" s="38" customFormat="1" ht="20.100000000000001" customHeight="1" x14ac:dyDescent="0.25"/>
    <row r="58" spans="18:18" s="38" customFormat="1" ht="20.100000000000001" customHeight="1" x14ac:dyDescent="0.25"/>
    <row r="59" spans="18:18" s="38" customFormat="1" ht="20.100000000000001" customHeight="1" x14ac:dyDescent="0.25"/>
    <row r="60" spans="18:18" s="38" customFormat="1" ht="20.100000000000001" customHeight="1" x14ac:dyDescent="0.25"/>
    <row r="61" spans="18:18" s="38" customFormat="1" ht="20.100000000000001" customHeight="1" x14ac:dyDescent="0.25"/>
    <row r="62" spans="18:18" s="38" customFormat="1" ht="20.100000000000001" customHeight="1" x14ac:dyDescent="0.25"/>
    <row r="63" spans="18:18" s="38" customFormat="1" ht="20.100000000000001" customHeight="1" x14ac:dyDescent="0.25"/>
    <row r="64" spans="18:18" s="38" customFormat="1" ht="20.100000000000001" customHeight="1" x14ac:dyDescent="0.25"/>
    <row r="65" s="38" customFormat="1" ht="20.100000000000001" customHeight="1" x14ac:dyDescent="0.25"/>
    <row r="66" s="38" customFormat="1" ht="20.100000000000001" customHeight="1" x14ac:dyDescent="0.25"/>
    <row r="67" s="38" customFormat="1" x14ac:dyDescent="0.25"/>
    <row r="68" s="38" customFormat="1" x14ac:dyDescent="0.25"/>
    <row r="69" s="38" customFormat="1" x14ac:dyDescent="0.25"/>
    <row r="70" s="38" customFormat="1" x14ac:dyDescent="0.25"/>
    <row r="71" s="38" customFormat="1" x14ac:dyDescent="0.25"/>
  </sheetData>
  <mergeCells count="26">
    <mergeCell ref="R47:R48"/>
    <mergeCell ref="R49:R50"/>
    <mergeCell ref="R45:R46"/>
    <mergeCell ref="R35:R36"/>
    <mergeCell ref="R37:R38"/>
    <mergeCell ref="N43:N44"/>
    <mergeCell ref="N45:N46"/>
    <mergeCell ref="R39:R40"/>
    <mergeCell ref="R41:R42"/>
    <mergeCell ref="R43:R44"/>
    <mergeCell ref="R31:R32"/>
    <mergeCell ref="R33:R34"/>
    <mergeCell ref="R21:R22"/>
    <mergeCell ref="R23:R24"/>
    <mergeCell ref="R25:R26"/>
    <mergeCell ref="R27:R28"/>
    <mergeCell ref="R29:R30"/>
    <mergeCell ref="R19:R20"/>
    <mergeCell ref="B2:L6"/>
    <mergeCell ref="B13:C13"/>
    <mergeCell ref="E13:H13"/>
    <mergeCell ref="B10:L10"/>
    <mergeCell ref="C12:E12"/>
    <mergeCell ref="C11:E11"/>
    <mergeCell ref="B8:L9"/>
    <mergeCell ref="O8:T13"/>
  </mergeCells>
  <conditionalFormatting sqref="C7">
    <cfRule type="containsText" dxfId="41" priority="85" operator="containsText" text="Low">
      <formula>NOT(ISERROR(SEARCH("Low",C7)))</formula>
    </cfRule>
    <cfRule type="containsText" dxfId="40" priority="86" operator="containsText" text="Medium">
      <formula>NOT(ISERROR(SEARCH("Medium",C7)))</formula>
    </cfRule>
    <cfRule type="containsText" dxfId="39" priority="87" operator="containsText" text="High">
      <formula>NOT(ISERROR(SEARCH("High",C7)))</formula>
    </cfRule>
  </conditionalFormatting>
  <conditionalFormatting sqref="S16:S44 S47:S48">
    <cfRule type="expression" dxfId="38" priority="58">
      <formula>I16="Low"</formula>
    </cfRule>
    <cfRule type="expression" dxfId="37" priority="59">
      <formula>I16="Medium"</formula>
    </cfRule>
  </conditionalFormatting>
  <conditionalFormatting sqref="T15:T50">
    <cfRule type="expression" dxfId="36" priority="55">
      <formula>L15="Low"</formula>
    </cfRule>
    <cfRule type="expression" dxfId="35" priority="56">
      <formula>L15="Medium"</formula>
    </cfRule>
    <cfRule type="expression" dxfId="34" priority="57">
      <formula>L15="High"</formula>
    </cfRule>
  </conditionalFormatting>
  <conditionalFormatting sqref="S15">
    <cfRule type="expression" dxfId="33" priority="61">
      <formula>$I$15="High"</formula>
    </cfRule>
    <cfRule type="expression" dxfId="32" priority="62">
      <formula>$I$15="Medium"</formula>
    </cfRule>
    <cfRule type="expression" dxfId="31" priority="63">
      <formula>$I$15="Low"</formula>
    </cfRule>
  </conditionalFormatting>
  <conditionalFormatting sqref="S16:S44 S47:S48">
    <cfRule type="expression" dxfId="30" priority="60">
      <formula>I16="High"</formula>
    </cfRule>
  </conditionalFormatting>
  <conditionalFormatting sqref="S45:S46 S49:S50">
    <cfRule type="expression" dxfId="29" priority="38">
      <formula>I45="Low"</formula>
    </cfRule>
    <cfRule type="expression" dxfId="28" priority="39">
      <formula>I45="Medium"</formula>
    </cfRule>
  </conditionalFormatting>
  <conditionalFormatting sqref="R45 R49">
    <cfRule type="expression" dxfId="27" priority="41">
      <formula>D45="Good"</formula>
    </cfRule>
    <cfRule type="expression" dxfId="26" priority="42">
      <formula>D45="Moderate"</formula>
    </cfRule>
    <cfRule type="expression" dxfId="25" priority="43">
      <formula>D45="Poor"</formula>
    </cfRule>
  </conditionalFormatting>
  <conditionalFormatting sqref="S45:S46 S49:S50">
    <cfRule type="expression" dxfId="24" priority="40">
      <formula>I45="High"</formula>
    </cfRule>
  </conditionalFormatting>
  <conditionalFormatting sqref="AA15:AA44">
    <cfRule type="containsText" dxfId="23" priority="30" operator="containsText" text="#VALUE!">
      <formula>NOT(ISERROR(SEARCH("#VALUE!",AA15)))</formula>
    </cfRule>
    <cfRule type="containsText" dxfId="22" priority="31" operator="containsText" text="High">
      <formula>NOT(ISERROR(SEARCH("High",AA15)))</formula>
    </cfRule>
    <cfRule type="containsText" dxfId="21" priority="32" operator="containsText" text="Medium">
      <formula>NOT(ISERROR(SEARCH("Medium",AA15)))</formula>
    </cfRule>
    <cfRule type="containsText" dxfId="20" priority="33" operator="containsText" text="Low">
      <formula>NOT(ISERROR(SEARCH("Low",AA15)))</formula>
    </cfRule>
  </conditionalFormatting>
  <conditionalFormatting sqref="AA45:AA46">
    <cfRule type="containsText" dxfId="19" priority="26" operator="containsText" text="#VALUE!">
      <formula>NOT(ISERROR(SEARCH("#VALUE!",AA45)))</formula>
    </cfRule>
    <cfRule type="containsText" dxfId="18" priority="27" operator="containsText" text="High">
      <formula>NOT(ISERROR(SEARCH("High",AA45)))</formula>
    </cfRule>
    <cfRule type="containsText" dxfId="17" priority="28" operator="containsText" text="Medium">
      <formula>NOT(ISERROR(SEARCH("Medium",AA45)))</formula>
    </cfRule>
    <cfRule type="containsText" dxfId="16" priority="29" operator="containsText" text="Low">
      <formula>NOT(ISERROR(SEARCH("Low",AA45)))</formula>
    </cfRule>
  </conditionalFormatting>
  <conditionalFormatting sqref="E15:H67">
    <cfRule type="expression" dxfId="15" priority="24">
      <formula>$F15="Past"</formula>
    </cfRule>
  </conditionalFormatting>
  <conditionalFormatting sqref="Q15:Q50">
    <cfRule type="expression" dxfId="14" priority="21">
      <formula>$F15="Past"</formula>
    </cfRule>
  </conditionalFormatting>
  <conditionalFormatting sqref="D15:D67">
    <cfRule type="containsText" dxfId="13" priority="9" operator="containsText" text="Good">
      <formula>NOT(ISERROR(SEARCH("Good",D15)))</formula>
    </cfRule>
    <cfRule type="containsText" dxfId="12" priority="10" operator="containsText" text="Poor">
      <formula>NOT(ISERROR(SEARCH("Poor",D15)))</formula>
    </cfRule>
    <cfRule type="containsText" dxfId="11" priority="11" operator="containsText" text="Moderate">
      <formula>NOT(ISERROR(SEARCH("Moderate",D15)))</formula>
    </cfRule>
  </conditionalFormatting>
  <conditionalFormatting sqref="I15:I67">
    <cfRule type="containsText" dxfId="10" priority="5" operator="containsText" text="#VALUE!">
      <formula>NOT(ISERROR(SEARCH("#VALUE!",I15)))</formula>
    </cfRule>
    <cfRule type="containsText" dxfId="9" priority="6" operator="containsText" text="High">
      <formula>NOT(ISERROR(SEARCH("High",I15)))</formula>
    </cfRule>
    <cfRule type="containsText" dxfId="8" priority="7" operator="containsText" text="Medium">
      <formula>NOT(ISERROR(SEARCH("Medium",I15)))</formula>
    </cfRule>
    <cfRule type="containsText" dxfId="7" priority="8" operator="containsText" text="Low">
      <formula>NOT(ISERROR(SEARCH("Low",I15)))</formula>
    </cfRule>
  </conditionalFormatting>
  <conditionalFormatting sqref="L15:L67">
    <cfRule type="containsText" dxfId="6" priority="1" operator="containsText" text="#VALUE!">
      <formula>NOT(ISERROR(SEARCH("#VALUE!",L15)))</formula>
    </cfRule>
    <cfRule type="containsText" dxfId="5" priority="2" operator="containsText" text="High">
      <formula>NOT(ISERROR(SEARCH("High",L15)))</formula>
    </cfRule>
    <cfRule type="containsText" dxfId="4" priority="3" operator="containsText" text="Medium">
      <formula>NOT(ISERROR(SEARCH("Medium",L15)))</formula>
    </cfRule>
    <cfRule type="containsText" dxfId="3" priority="4" operator="containsText" text="Low">
      <formula>NOT(ISERROR(SEARCH("Low",L15)))</formula>
    </cfRule>
  </conditionalFormatting>
  <conditionalFormatting sqref="R15:R48">
    <cfRule type="expression" dxfId="2" priority="64">
      <formula>D15="Good"</formula>
    </cfRule>
    <cfRule type="expression" dxfId="1" priority="65">
      <formula>D15="Moderate"</formula>
    </cfRule>
    <cfRule type="expression" dxfId="0" priority="66">
      <formula>D15="Poor"</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'Back-end'!$O$3:$O$7</xm:f>
          </x14:formula1>
          <xm:sqref>J16:J67</xm:sqref>
        </x14:dataValidation>
        <x14:dataValidation type="list" allowBlank="1" showInputMessage="1" showErrorMessage="1" xr:uid="{00000000-0002-0000-0200-000001000000}">
          <x14:formula1>
            <xm:f>'Back-end'!$A$3:$A$6</xm:f>
          </x14:formula1>
          <xm:sqref>C12:E12</xm:sqref>
        </x14:dataValidation>
        <x14:dataValidation type="list" allowBlank="1" showInputMessage="1" showErrorMessage="1" xr:uid="{00000000-0002-0000-0200-000002000000}">
          <x14:formula1>
            <xm:f>'Back-end'!$C$3:$C$6</xm:f>
          </x14:formula1>
          <xm:sqref>X15:X46</xm:sqref>
        </x14:dataValidation>
        <x14:dataValidation type="list" allowBlank="1" showInputMessage="1" showErrorMessage="1" xr:uid="{00000000-0002-0000-0200-000003000000}">
          <x14:formula1>
            <xm:f>'Back-end'!$D$3:$D$6</xm:f>
          </x14:formula1>
          <xm:sqref>Y15:Y46 G15:G67</xm:sqref>
        </x14:dataValidation>
        <x14:dataValidation type="list" allowBlank="1" showInputMessage="1" showErrorMessage="1" xr:uid="{00000000-0002-0000-0200-000004000000}">
          <x14:formula1>
            <xm:f>'Back-end'!$E$3:$E$6</xm:f>
          </x14:formula1>
          <xm:sqref>Z15:Z46 H15:H67</xm:sqref>
        </x14:dataValidation>
        <x14:dataValidation type="list" allowBlank="1" showInputMessage="1" showErrorMessage="1" xr:uid="{00000000-0002-0000-0200-000005000000}">
          <x14:formula1>
            <xm:f>'Back-end'!$P$3:$P$7</xm:f>
          </x14:formula1>
          <xm:sqref>K15:K67</xm:sqref>
        </x14:dataValidation>
        <x14:dataValidation type="list" allowBlank="1" showInputMessage="1" showErrorMessage="1" xr:uid="{00000000-0002-0000-0200-000006000000}">
          <x14:formula1>
            <xm:f>'Back-end'!$C$3:$C$5</xm:f>
          </x14:formula1>
          <xm:sqref>F15:F67</xm:sqref>
        </x14:dataValidation>
        <x14:dataValidation type="list" allowBlank="1" showInputMessage="1" showErrorMessage="1" xr:uid="{00000000-0002-0000-0200-000007000000}">
          <x14:formula1>
            <xm:f>'Back-end'!$O$3:$O$6</xm:f>
          </x14:formula1>
          <xm:sqref>J15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1E8CECD5C8194E8FA5E50CC510674A" ma:contentTypeVersion="10" ma:contentTypeDescription="Create a new document." ma:contentTypeScope="" ma:versionID="0dcc730bcfe2857c4e36afaf1761c866">
  <xsd:schema xmlns:xsd="http://www.w3.org/2001/XMLSchema" xmlns:xs="http://www.w3.org/2001/XMLSchema" xmlns:p="http://schemas.microsoft.com/office/2006/metadata/properties" xmlns:ns2="f07ad596-5398-45a0-a0c8-642e20052557" xmlns:ns3="495cdae5-e827-413c-a89f-f745ac955294" targetNamespace="http://schemas.microsoft.com/office/2006/metadata/properties" ma:root="true" ma:fieldsID="b55a9124dcdb7b4754887b0833807349" ns2:_="" ns3:_="">
    <xsd:import namespace="f07ad596-5398-45a0-a0c8-642e20052557"/>
    <xsd:import namespace="495cdae5-e827-413c-a89f-f745ac9552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ad596-5398-45a0-a0c8-642e200525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5cdae5-e827-413c-a89f-f745ac9552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4B587E-850F-45DB-9712-621F64827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7ad596-5398-45a0-a0c8-642e20052557"/>
    <ds:schemaRef ds:uri="495cdae5-e827-413c-a89f-f745ac9552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C8EDC2-66C0-48A3-AE96-29CF7BD689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07ad596-5398-45a0-a0c8-642e20052557"/>
    <ds:schemaRef ds:uri="495cdae5-e827-413c-a89f-f745ac955294"/>
    <ds:schemaRef ds:uri="http://www.w3.org/XML/1998/namespace"/>
    <ds:schemaRef ds:uri="http://purl.org/dc/dcmitype/"/>
  </ds:schemaRefs>
</ds:datastoreItem>
</file>

<file path=customXml/itemProps3.xml><?xml version="1.0" encoding="utf-8"?>
<ds:datastoreItem xmlns:ds="http://schemas.openxmlformats.org/officeDocument/2006/customXml" ds:itemID="{A7DC11F3-9ADF-4B5A-BD17-FBD6E6B34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Back-end</vt:lpstr>
      <vt:lpstr>Dashboard</vt:lpstr>
    </vt:vector>
  </TitlesOfParts>
  <Manager/>
  <Company>WCMC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 Murphy</dc:creator>
  <cp:keywords/>
  <dc:description/>
  <cp:lastModifiedBy>Leo Murphy</cp:lastModifiedBy>
  <cp:revision/>
  <dcterms:created xsi:type="dcterms:W3CDTF">2018-11-27T11:19:34Z</dcterms:created>
  <dcterms:modified xsi:type="dcterms:W3CDTF">2020-08-10T12:41:42Z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0x010100A31E8CECD5C8194E8FA5E50CC510674A</vt:lpwstr>
  </property>
</Properties>
</file>